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hnny/Desktop/Projets 2021/ANR FLASH/GT CICRESCE/carto Esteban/"/>
    </mc:Choice>
  </mc:AlternateContent>
  <xr:revisionPtr revIDLastSave="0" documentId="13_ncr:1_{022B3864-34FA-5B48-861C-B318A10DF162}" xr6:coauthVersionLast="45" xr6:coauthVersionMax="47" xr10:uidLastSave="{00000000-0000-0000-0000-000000000000}"/>
  <bookViews>
    <workbookView xWindow="3000" yWindow="460" windowWidth="29040" windowHeight="15840" xr2:uid="{E4C6D8F3-1C4C-4797-814B-2A9464D58F5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I31" i="1"/>
  <c r="D30" i="1"/>
  <c r="K29" i="1"/>
  <c r="L29" i="1"/>
  <c r="F22" i="1"/>
  <c r="L31" i="1"/>
  <c r="G29" i="1"/>
  <c r="B29" i="1"/>
  <c r="H29" i="1"/>
  <c r="C27" i="1" l="1"/>
  <c r="E27" i="1"/>
  <c r="J27" i="1"/>
  <c r="B27" i="1"/>
  <c r="K26" i="1"/>
  <c r="F26" i="1"/>
  <c r="D26" i="1"/>
  <c r="K25" i="1"/>
  <c r="F25" i="1"/>
  <c r="D25" i="1"/>
  <c r="K24" i="1"/>
  <c r="F24" i="1"/>
  <c r="D24" i="1"/>
  <c r="K23" i="1"/>
  <c r="F23" i="1"/>
  <c r="D23" i="1"/>
  <c r="K22" i="1"/>
  <c r="D22" i="1"/>
  <c r="K21" i="1"/>
  <c r="F21" i="1"/>
  <c r="D21" i="1"/>
  <c r="K20" i="1"/>
  <c r="F20" i="1"/>
  <c r="D20" i="1"/>
  <c r="K19" i="1"/>
  <c r="F19" i="1"/>
  <c r="D19" i="1"/>
  <c r="K18" i="1"/>
  <c r="F18" i="1"/>
  <c r="D18" i="1"/>
  <c r="K17" i="1"/>
  <c r="F17" i="1"/>
  <c r="D17" i="1"/>
  <c r="G17" i="1" s="1"/>
  <c r="M17" i="1" s="1"/>
  <c r="K16" i="1"/>
  <c r="F16" i="1"/>
  <c r="D16" i="1"/>
  <c r="K15" i="1"/>
  <c r="F15" i="1"/>
  <c r="D15" i="1"/>
  <c r="F14" i="1"/>
  <c r="D14" i="1"/>
  <c r="L14" i="1" s="1"/>
  <c r="N14" i="1" s="1"/>
  <c r="K13" i="1"/>
  <c r="F13" i="1"/>
  <c r="D13" i="1"/>
  <c r="K12" i="1"/>
  <c r="F12" i="1"/>
  <c r="D12" i="1"/>
  <c r="K11" i="1"/>
  <c r="F11" i="1"/>
  <c r="D11" i="1"/>
  <c r="K10" i="1"/>
  <c r="F10" i="1"/>
  <c r="D10" i="1"/>
  <c r="G10" i="1" s="1"/>
  <c r="M10" i="1" s="1"/>
  <c r="K9" i="1"/>
  <c r="F9" i="1"/>
  <c r="D9" i="1"/>
  <c r="K8" i="1"/>
  <c r="F8" i="1"/>
  <c r="D8" i="1"/>
  <c r="K7" i="1"/>
  <c r="F7" i="1"/>
  <c r="D7" i="1"/>
  <c r="K6" i="1"/>
  <c r="F6" i="1"/>
  <c r="D6" i="1"/>
  <c r="K5" i="1"/>
  <c r="F5" i="1"/>
  <c r="D5" i="1"/>
  <c r="K4" i="1"/>
  <c r="F4" i="1"/>
  <c r="D4" i="1"/>
  <c r="G4" i="1" s="1"/>
  <c r="M4" i="1" s="1"/>
  <c r="K3" i="1"/>
  <c r="F3" i="1"/>
  <c r="D3" i="1"/>
  <c r="G5" i="1" l="1"/>
  <c r="M5" i="1" s="1"/>
  <c r="G9" i="1"/>
  <c r="M9" i="1" s="1"/>
  <c r="G13" i="1"/>
  <c r="M13" i="1" s="1"/>
  <c r="G20" i="1"/>
  <c r="M20" i="1" s="1"/>
  <c r="G11" i="1"/>
  <c r="M11" i="1" s="1"/>
  <c r="G22" i="1"/>
  <c r="M22" i="1" s="1"/>
  <c r="G26" i="1"/>
  <c r="M26" i="1" s="1"/>
  <c r="L19" i="1"/>
  <c r="N19" i="1" s="1"/>
  <c r="L10" i="1"/>
  <c r="N10" i="1" s="1"/>
  <c r="L25" i="1"/>
  <c r="N25" i="1" s="1"/>
  <c r="G7" i="1"/>
  <c r="M7" i="1" s="1"/>
  <c r="G12" i="1"/>
  <c r="M12" i="1" s="1"/>
  <c r="L18" i="1"/>
  <c r="N18" i="1" s="1"/>
  <c r="L21" i="1"/>
  <c r="N21" i="1" s="1"/>
  <c r="L23" i="1"/>
  <c r="N23" i="1" s="1"/>
  <c r="L3" i="1"/>
  <c r="L8" i="1"/>
  <c r="N8" i="1" s="1"/>
  <c r="G25" i="1"/>
  <c r="M25" i="1" s="1"/>
  <c r="L16" i="1"/>
  <c r="N16" i="1" s="1"/>
  <c r="G15" i="1"/>
  <c r="M15" i="1" s="1"/>
  <c r="L7" i="1"/>
  <c r="N7" i="1" s="1"/>
  <c r="L17" i="1"/>
  <c r="N17" i="1" s="1"/>
  <c r="L22" i="1"/>
  <c r="N22" i="1" s="1"/>
  <c r="G3" i="1"/>
  <c r="G8" i="1"/>
  <c r="M8" i="1" s="1"/>
  <c r="L12" i="1"/>
  <c r="N12" i="1" s="1"/>
  <c r="G18" i="1"/>
  <c r="M18" i="1" s="1"/>
  <c r="G23" i="1"/>
  <c r="M23" i="1" s="1"/>
  <c r="L26" i="1"/>
  <c r="N26" i="1" s="1"/>
  <c r="L13" i="1"/>
  <c r="N13" i="1" s="1"/>
  <c r="D27" i="1"/>
  <c r="G19" i="1"/>
  <c r="M19" i="1" s="1"/>
  <c r="G24" i="1"/>
  <c r="M24" i="1" s="1"/>
  <c r="G6" i="1"/>
  <c r="M6" i="1" s="1"/>
  <c r="L11" i="1"/>
  <c r="N11" i="1" s="1"/>
  <c r="L6" i="1"/>
  <c r="N6" i="1" s="1"/>
  <c r="L4" i="1"/>
  <c r="L9" i="1"/>
  <c r="N9" i="1" s="1"/>
  <c r="L24" i="1"/>
  <c r="N24" i="1" s="1"/>
  <c r="L15" i="1"/>
  <c r="N15" i="1" s="1"/>
  <c r="L20" i="1"/>
  <c r="N20" i="1" s="1"/>
  <c r="L5" i="1"/>
  <c r="N5" i="1" s="1"/>
  <c r="G16" i="1"/>
  <c r="M16" i="1" s="1"/>
  <c r="G21" i="1"/>
  <c r="M21" i="1" s="1"/>
  <c r="G14" i="1"/>
  <c r="M14" i="1" s="1"/>
  <c r="N3" i="1" l="1"/>
  <c r="M3" i="1"/>
  <c r="M27" i="1" s="1"/>
  <c r="N4" i="1"/>
  <c r="N27" i="1" l="1"/>
  <c r="B30" i="1"/>
  <c r="N29" i="1"/>
  <c r="M29" i="1"/>
</calcChain>
</file>

<file path=xl/sharedStrings.xml><?xml version="1.0" encoding="utf-8"?>
<sst xmlns="http://schemas.openxmlformats.org/spreadsheetml/2006/main" count="48" uniqueCount="43">
  <si>
    <t>TA-CB</t>
  </si>
  <si>
    <t>TA-LB</t>
  </si>
  <si>
    <t>BRAS-PANON</t>
  </si>
  <si>
    <t>CILAOS</t>
  </si>
  <si>
    <t>ENTRE-DEUX</t>
  </si>
  <si>
    <t>LA PLAINE-DES-PALMISTES</t>
  </si>
  <si>
    <t>LA POSSESSION</t>
  </si>
  <si>
    <t>LE PORT</t>
  </si>
  <si>
    <t>LE TAMPON</t>
  </si>
  <si>
    <t>LES AVIRONS</t>
  </si>
  <si>
    <t>LES TROIS-BASSINS</t>
  </si>
  <si>
    <t>L'ETANG-SALE</t>
  </si>
  <si>
    <t>PETITE-ILE</t>
  </si>
  <si>
    <t>SAINT-ANDRE</t>
  </si>
  <si>
    <t>SAINT-BENOIT</t>
  </si>
  <si>
    <t>SAINT-DENIS</t>
  </si>
  <si>
    <t>SAINTE-MARIE</t>
  </si>
  <si>
    <t>SAINTE-ROSE</t>
  </si>
  <si>
    <t>SAINTE-SUZANNE</t>
  </si>
  <si>
    <t>SAINT-JOSEPH</t>
  </si>
  <si>
    <t>SAINT-LEU</t>
  </si>
  <si>
    <t>SAINT-LOUIS</t>
  </si>
  <si>
    <t>SAINT-PAUL</t>
  </si>
  <si>
    <t>SAINT-PHILIPPE</t>
  </si>
  <si>
    <t>SAINT-PIERRE</t>
  </si>
  <si>
    <t>SALAZIE</t>
  </si>
  <si>
    <t>Somme</t>
  </si>
  <si>
    <t>TA-CB-tot</t>
  </si>
  <si>
    <t>TA-LB-tot</t>
  </si>
  <si>
    <t>Moyenne</t>
  </si>
  <si>
    <t>Individus non al</t>
  </si>
  <si>
    <t>Individus +18</t>
  </si>
  <si>
    <t>Communes</t>
  </si>
  <si>
    <t>Ind. Équipés</t>
  </si>
  <si>
    <t>Ind. Connectes</t>
  </si>
  <si>
    <t>CB</t>
  </si>
  <si>
    <t>Taux Equipés</t>
  </si>
  <si>
    <t>Taux connectes</t>
  </si>
  <si>
    <t>Taux connectex</t>
  </si>
  <si>
    <t>LB-SMS</t>
  </si>
  <si>
    <t>Nombre d'individus al.</t>
  </si>
  <si>
    <t>TC</t>
  </si>
  <si>
    <t>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</si>
</sst>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1" fillId="0" borderId="5" xfId="0" applyFont="1" applyBorder="1"/>
    <xf numFmtId="0" fontId="1" fillId="2" borderId="5" xfId="0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/>
    <xf numFmtId="0" fontId="0" fillId="2" borderId="2" xfId="0" applyFill="1" applyBorder="1"/>
    <xf numFmtId="0" fontId="0" fillId="0" borderId="3" xfId="0" applyBorder="1"/>
    <xf numFmtId="0" fontId="0" fillId="0" borderId="10" xfId="0" applyBorder="1" applyAlignment="1">
      <alignment horizontal="left"/>
    </xf>
    <xf numFmtId="0" fontId="0" fillId="0" borderId="0" xfId="0" applyBorder="1"/>
    <xf numFmtId="0" fontId="0" fillId="2" borderId="0" xfId="0" applyFill="1" applyBorder="1"/>
    <xf numFmtId="0" fontId="0" fillId="0" borderId="11" xfId="0" applyBorder="1"/>
    <xf numFmtId="0" fontId="0" fillId="0" borderId="4" xfId="0" applyBorder="1" applyAlignment="1">
      <alignment horizontal="left"/>
    </xf>
    <xf numFmtId="0" fontId="0" fillId="0" borderId="5" xfId="0" applyBorder="1"/>
    <xf numFmtId="0" fontId="0" fillId="2" borderId="5" xfId="0" applyFill="1" applyBorder="1"/>
    <xf numFmtId="0" fontId="0" fillId="0" borderId="6" xfId="0" applyBorder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2EBC3-4183-454B-8E99-0D9B14BC6A03}">
  <dimension ref="A1:N31"/>
  <sheetViews>
    <sheetView tabSelected="1" workbookViewId="0">
      <selection activeCell="F32" sqref="F32"/>
    </sheetView>
  </sheetViews>
  <sheetFormatPr baseColWidth="10" defaultRowHeight="15" x14ac:dyDescent="0.2"/>
  <cols>
    <col min="1" max="1" width="18.1640625" customWidth="1"/>
    <col min="2" max="2" width="17.83203125" customWidth="1"/>
    <col min="3" max="3" width="14" customWidth="1"/>
    <col min="4" max="4" width="13.83203125" customWidth="1"/>
    <col min="5" max="5" width="18" customWidth="1"/>
  </cols>
  <sheetData>
    <row r="1" spans="1:14" s="2" customFormat="1" x14ac:dyDescent="0.2">
      <c r="A1" s="19" t="s">
        <v>32</v>
      </c>
      <c r="B1" s="21" t="s">
        <v>31</v>
      </c>
      <c r="C1" s="23" t="s">
        <v>35</v>
      </c>
      <c r="D1" s="24"/>
      <c r="E1" s="24"/>
      <c r="F1" s="24"/>
      <c r="G1" s="24"/>
      <c r="H1" s="24" t="s">
        <v>39</v>
      </c>
      <c r="I1" s="24"/>
      <c r="J1" s="24"/>
      <c r="K1" s="24"/>
      <c r="L1" s="25"/>
      <c r="M1" s="19" t="s">
        <v>40</v>
      </c>
      <c r="N1" s="26"/>
    </row>
    <row r="2" spans="1:14" s="2" customFormat="1" x14ac:dyDescent="0.2">
      <c r="A2" s="20"/>
      <c r="B2" s="22"/>
      <c r="C2" s="3" t="s">
        <v>33</v>
      </c>
      <c r="D2" s="3" t="s">
        <v>36</v>
      </c>
      <c r="E2" s="3" t="s">
        <v>34</v>
      </c>
      <c r="F2" s="3" t="s">
        <v>37</v>
      </c>
      <c r="G2" s="4" t="s">
        <v>0</v>
      </c>
      <c r="H2" s="3" t="s">
        <v>33</v>
      </c>
      <c r="I2" s="3" t="s">
        <v>36</v>
      </c>
      <c r="J2" s="3" t="s">
        <v>34</v>
      </c>
      <c r="K2" s="3" t="s">
        <v>38</v>
      </c>
      <c r="L2" s="4" t="s">
        <v>1</v>
      </c>
      <c r="M2" s="5" t="s">
        <v>35</v>
      </c>
      <c r="N2" s="6" t="s">
        <v>39</v>
      </c>
    </row>
    <row r="3" spans="1:14" x14ac:dyDescent="0.2">
      <c r="A3" s="7" t="s">
        <v>2</v>
      </c>
      <c r="B3" s="8">
        <v>9234.9999989047647</v>
      </c>
      <c r="C3" s="8">
        <v>8804.2339987953765</v>
      </c>
      <c r="D3" s="8">
        <f t="shared" ref="D3:D26" si="0">C3*100/B3</f>
        <v>95.335506224575255</v>
      </c>
      <c r="E3" s="8">
        <v>9224.7413391899445</v>
      </c>
      <c r="F3" s="8">
        <f t="shared" ref="F3:F26" si="1">E3*100/B3</f>
        <v>99.888915433502575</v>
      </c>
      <c r="G3" s="9">
        <f t="shared" ref="G3:G26" si="2">D3*F3/100</f>
        <v>95.229603190767563</v>
      </c>
      <c r="H3" s="8">
        <v>8804.2339987953765</v>
      </c>
      <c r="I3" s="8">
        <v>95.335506224575255</v>
      </c>
      <c r="J3" s="8">
        <v>9234.0239425676846</v>
      </c>
      <c r="K3" s="8">
        <f t="shared" ref="K3:K13" si="3">J3*100/B3</f>
        <v>99.989430900517647</v>
      </c>
      <c r="L3" s="9">
        <f t="shared" ref="L3:L26" si="4">K3*D3/100</f>
        <v>95.325430120080384</v>
      </c>
      <c r="M3" s="8">
        <f t="shared" ref="M3:M26" si="5">B3*G3/100</f>
        <v>8794.4538536243963</v>
      </c>
      <c r="N3" s="10">
        <f t="shared" ref="N3:N26" si="6">L3*B3/100</f>
        <v>8803.3034705453847</v>
      </c>
    </row>
    <row r="4" spans="1:14" x14ac:dyDescent="0.2">
      <c r="A4" s="11" t="s">
        <v>3</v>
      </c>
      <c r="B4" s="12">
        <v>4069.5000013783574</v>
      </c>
      <c r="C4" s="12">
        <v>3862.2560011595469</v>
      </c>
      <c r="D4" s="12">
        <f t="shared" si="0"/>
        <v>94.907384195881164</v>
      </c>
      <c r="E4" s="12">
        <v>4034.76875208805</v>
      </c>
      <c r="F4" s="12">
        <f t="shared" si="1"/>
        <v>99.146547505134677</v>
      </c>
      <c r="G4" s="13">
        <f t="shared" si="2"/>
        <v>94.097394757649994</v>
      </c>
      <c r="H4" s="12">
        <v>3862.2560011595469</v>
      </c>
      <c r="I4" s="12">
        <v>94.907384195881164</v>
      </c>
      <c r="J4" s="12">
        <v>4069.5000013783574</v>
      </c>
      <c r="K4" s="12">
        <f t="shared" si="3"/>
        <v>100</v>
      </c>
      <c r="L4" s="13">
        <f t="shared" si="4"/>
        <v>94.907384195881164</v>
      </c>
      <c r="M4" s="12">
        <f t="shared" si="5"/>
        <v>3829.2934809595649</v>
      </c>
      <c r="N4" s="14">
        <f t="shared" si="6"/>
        <v>3862.2560011595469</v>
      </c>
    </row>
    <row r="5" spans="1:14" x14ac:dyDescent="0.2">
      <c r="A5" s="11" t="s">
        <v>4</v>
      </c>
      <c r="B5" s="12">
        <v>5809.6999991312623</v>
      </c>
      <c r="C5" s="12">
        <v>5512.692999063137</v>
      </c>
      <c r="D5" s="12">
        <f t="shared" si="0"/>
        <v>94.887739468259326</v>
      </c>
      <c r="E5" s="12">
        <v>5769.0619138883731</v>
      </c>
      <c r="F5" s="12">
        <f t="shared" si="1"/>
        <v>99.300513189166978</v>
      </c>
      <c r="G5" s="13">
        <f t="shared" si="2"/>
        <v>94.22401224558125</v>
      </c>
      <c r="H5" s="12">
        <v>5512.692999063137</v>
      </c>
      <c r="I5" s="12">
        <v>94.887739468259326</v>
      </c>
      <c r="J5" s="12">
        <v>5803.8346473949205</v>
      </c>
      <c r="K5" s="12">
        <f t="shared" si="3"/>
        <v>99.899042089312374</v>
      </c>
      <c r="L5" s="13">
        <f t="shared" si="4"/>
        <v>94.791942788993452</v>
      </c>
      <c r="M5" s="12">
        <f t="shared" si="5"/>
        <v>5474.1324386129736</v>
      </c>
      <c r="N5" s="14">
        <f t="shared" si="6"/>
        <v>5507.1274993886591</v>
      </c>
    </row>
    <row r="6" spans="1:14" x14ac:dyDescent="0.2">
      <c r="A6" s="11" t="s">
        <v>5</v>
      </c>
      <c r="B6" s="12">
        <v>4388.299998767674</v>
      </c>
      <c r="C6" s="12">
        <v>4170.7099986553194</v>
      </c>
      <c r="D6" s="12">
        <f t="shared" si="0"/>
        <v>95.04158785467132</v>
      </c>
      <c r="E6" s="12">
        <v>4348.8253776804249</v>
      </c>
      <c r="F6" s="12">
        <f t="shared" si="1"/>
        <v>99.100457555355504</v>
      </c>
      <c r="G6" s="13">
        <f t="shared" si="2"/>
        <v>94.186648431854465</v>
      </c>
      <c r="H6" s="12">
        <v>4170.7099986553194</v>
      </c>
      <c r="I6" s="12">
        <v>95.04158785467132</v>
      </c>
      <c r="J6" s="12">
        <v>4388.3003776642199</v>
      </c>
      <c r="K6" s="12">
        <f t="shared" si="3"/>
        <v>100.00000863424437</v>
      </c>
      <c r="L6" s="13">
        <f t="shared" si="4"/>
        <v>95.041596060794276</v>
      </c>
      <c r="M6" s="12">
        <f t="shared" si="5"/>
        <v>4133.1926919743828</v>
      </c>
      <c r="N6" s="14">
        <f t="shared" si="6"/>
        <v>4170.7103587646134</v>
      </c>
    </row>
    <row r="7" spans="1:14" x14ac:dyDescent="0.2">
      <c r="A7" s="11" t="s">
        <v>6</v>
      </c>
      <c r="B7" s="12">
        <v>22307.099996082485</v>
      </c>
      <c r="C7" s="12">
        <v>21343.459996184938</v>
      </c>
      <c r="D7" s="12">
        <f t="shared" si="0"/>
        <v>95.680119782191426</v>
      </c>
      <c r="E7" s="12">
        <v>21767.161333161868</v>
      </c>
      <c r="F7" s="12">
        <f t="shared" si="1"/>
        <v>97.579521035834148</v>
      </c>
      <c r="G7" s="13">
        <f t="shared" si="2"/>
        <v>93.364202609974797</v>
      </c>
      <c r="H7" s="12">
        <v>21343.459996184938</v>
      </c>
      <c r="I7" s="12">
        <v>95.680119782191426</v>
      </c>
      <c r="J7" s="12">
        <v>22170.320573845918</v>
      </c>
      <c r="K7" s="12">
        <f t="shared" si="3"/>
        <v>99.386834585129463</v>
      </c>
      <c r="L7" s="13">
        <f t="shared" si="4"/>
        <v>95.093442378780324</v>
      </c>
      <c r="M7" s="12">
        <f t="shared" si="5"/>
        <v>20826.846036752133</v>
      </c>
      <c r="N7" s="14">
        <f t="shared" si="6"/>
        <v>21212.589281151606</v>
      </c>
    </row>
    <row r="8" spans="1:14" x14ac:dyDescent="0.2">
      <c r="A8" s="11" t="s">
        <v>7</v>
      </c>
      <c r="B8" s="12">
        <v>23471.800002627075</v>
      </c>
      <c r="C8" s="12">
        <v>22345.796002567935</v>
      </c>
      <c r="D8" s="12">
        <f t="shared" si="0"/>
        <v>95.202736901587812</v>
      </c>
      <c r="E8" s="12">
        <v>23471.795127288227</v>
      </c>
      <c r="F8" s="12">
        <f t="shared" si="1"/>
        <v>99.999979228952</v>
      </c>
      <c r="G8" s="13">
        <f t="shared" si="2"/>
        <v>95.202717126981625</v>
      </c>
      <c r="H8" s="12">
        <v>22345.796002567935</v>
      </c>
      <c r="I8" s="12">
        <v>95.202736901587812</v>
      </c>
      <c r="J8" s="12">
        <v>23471.795127288227</v>
      </c>
      <c r="K8" s="12">
        <f t="shared" si="3"/>
        <v>99.999979228952</v>
      </c>
      <c r="L8" s="13">
        <f t="shared" si="4"/>
        <v>95.202717126981625</v>
      </c>
      <c r="M8" s="12">
        <f t="shared" si="5"/>
        <v>22345.791361111918</v>
      </c>
      <c r="N8" s="14">
        <f t="shared" si="6"/>
        <v>22345.791361111918</v>
      </c>
    </row>
    <row r="9" spans="1:14" x14ac:dyDescent="0.2">
      <c r="A9" s="11" t="s">
        <v>8</v>
      </c>
      <c r="B9" s="12">
        <v>51520.100009590387</v>
      </c>
      <c r="C9" s="12">
        <v>48929.591008740645</v>
      </c>
      <c r="D9" s="12">
        <f t="shared" si="0"/>
        <v>94.971847880016682</v>
      </c>
      <c r="E9" s="12">
        <v>51501.802332974366</v>
      </c>
      <c r="F9" s="12">
        <f t="shared" si="1"/>
        <v>99.964484392280653</v>
      </c>
      <c r="G9" s="13">
        <f t="shared" si="2"/>
        <v>94.938118051079798</v>
      </c>
      <c r="H9" s="12">
        <v>48929.591008740645</v>
      </c>
      <c r="I9" s="12">
        <v>94.971847880016682</v>
      </c>
      <c r="J9" s="12">
        <v>51517.805253427869</v>
      </c>
      <c r="K9" s="12">
        <f t="shared" si="3"/>
        <v>99.995545901187896</v>
      </c>
      <c r="L9" s="13">
        <f t="shared" si="4"/>
        <v>94.96761774006842</v>
      </c>
      <c r="M9" s="12">
        <f t="shared" si="5"/>
        <v>48912.213367139295</v>
      </c>
      <c r="N9" s="14">
        <f t="shared" si="6"/>
        <v>48927.411636408753</v>
      </c>
    </row>
    <row r="10" spans="1:14" x14ac:dyDescent="0.2">
      <c r="A10" s="11" t="s">
        <v>9</v>
      </c>
      <c r="B10" s="12">
        <v>8158.4000021368265</v>
      </c>
      <c r="C10" s="12">
        <v>7751.2090020119394</v>
      </c>
      <c r="D10" s="12">
        <f t="shared" si="0"/>
        <v>95.008935575379539</v>
      </c>
      <c r="E10" s="12">
        <v>8155.3357584556497</v>
      </c>
      <c r="F10" s="12">
        <f t="shared" si="1"/>
        <v>99.962440629530619</v>
      </c>
      <c r="G10" s="13">
        <f t="shared" si="2"/>
        <v>94.973250817287777</v>
      </c>
      <c r="H10" s="12">
        <v>7751.2090020119394</v>
      </c>
      <c r="I10" s="12">
        <v>95.008935575379539</v>
      </c>
      <c r="J10" s="12">
        <v>8158.274557966065</v>
      </c>
      <c r="K10" s="12">
        <f t="shared" si="3"/>
        <v>99.998462392494503</v>
      </c>
      <c r="L10" s="13">
        <f t="shared" si="4"/>
        <v>95.007474710855234</v>
      </c>
      <c r="M10" s="12">
        <f t="shared" si="5"/>
        <v>7748.297696707019</v>
      </c>
      <c r="N10" s="14">
        <f t="shared" si="6"/>
        <v>7751.089818840559</v>
      </c>
    </row>
    <row r="11" spans="1:14" x14ac:dyDescent="0.2">
      <c r="A11" s="11" t="s">
        <v>10</v>
      </c>
      <c r="B11" s="12">
        <v>5526.9000009819865</v>
      </c>
      <c r="C11" s="12">
        <v>5257.5680007509163</v>
      </c>
      <c r="D11" s="12">
        <f t="shared" si="0"/>
        <v>95.126888487520731</v>
      </c>
      <c r="E11" s="12">
        <v>5445.7142381374251</v>
      </c>
      <c r="F11" s="12">
        <f t="shared" si="1"/>
        <v>98.531079577518369</v>
      </c>
      <c r="G11" s="13">
        <f t="shared" si="2"/>
        <v>93.729550195256209</v>
      </c>
      <c r="H11" s="12">
        <v>5257.5680007509163</v>
      </c>
      <c r="I11" s="12">
        <v>95.126888487520731</v>
      </c>
      <c r="J11" s="12">
        <v>5518.0968920548821</v>
      </c>
      <c r="K11" s="12">
        <f t="shared" si="3"/>
        <v>99.840722485922655</v>
      </c>
      <c r="L11" s="13">
        <f t="shared" si="4"/>
        <v>94.97537274431869</v>
      </c>
      <c r="M11" s="12">
        <f t="shared" si="5"/>
        <v>5180.3385106620271</v>
      </c>
      <c r="N11" s="14">
        <f t="shared" si="6"/>
        <v>5249.1938771383957</v>
      </c>
    </row>
    <row r="12" spans="1:14" x14ac:dyDescent="0.2">
      <c r="A12" s="11" t="s">
        <v>11</v>
      </c>
      <c r="B12" s="12">
        <v>10127.800004556775</v>
      </c>
      <c r="C12" s="12">
        <v>9626.3410042443829</v>
      </c>
      <c r="D12" s="12">
        <f t="shared" si="0"/>
        <v>95.048687769438843</v>
      </c>
      <c r="E12" s="12">
        <v>10050.978322062496</v>
      </c>
      <c r="F12" s="12">
        <f t="shared" si="1"/>
        <v>99.241477098089263</v>
      </c>
      <c r="G12" s="13">
        <f t="shared" si="2"/>
        <v>94.327721704742018</v>
      </c>
      <c r="H12" s="12">
        <v>9626.3410042443829</v>
      </c>
      <c r="I12" s="12">
        <v>95.048687769438843</v>
      </c>
      <c r="J12" s="12">
        <v>10081.686753468732</v>
      </c>
      <c r="K12" s="12">
        <f t="shared" si="3"/>
        <v>99.544686397171191</v>
      </c>
      <c r="L12" s="13">
        <f t="shared" si="4"/>
        <v>94.615918164714316</v>
      </c>
      <c r="M12" s="12">
        <f t="shared" si="5"/>
        <v>9553.3230031111634</v>
      </c>
      <c r="N12" s="14">
        <f t="shared" si="6"/>
        <v>9582.5109641973704</v>
      </c>
    </row>
    <row r="13" spans="1:14" x14ac:dyDescent="0.2">
      <c r="A13" s="11" t="s">
        <v>12</v>
      </c>
      <c r="B13" s="12">
        <v>9427.3000055179</v>
      </c>
      <c r="C13" s="12">
        <v>8940.194005087913</v>
      </c>
      <c r="D13" s="12">
        <f t="shared" si="0"/>
        <v>94.833027482472417</v>
      </c>
      <c r="E13" s="12">
        <v>9331.1114444881623</v>
      </c>
      <c r="F13" s="12">
        <f t="shared" si="1"/>
        <v>98.979680704194863</v>
      </c>
      <c r="G13" s="13">
        <f t="shared" si="2"/>
        <v>93.865427804272571</v>
      </c>
      <c r="H13" s="12">
        <v>8940.194005087913</v>
      </c>
      <c r="I13" s="12">
        <v>94.833027482472417</v>
      </c>
      <c r="J13" s="12">
        <v>9421.4793152729926</v>
      </c>
      <c r="K13" s="12">
        <f t="shared" si="3"/>
        <v>99.938257080590404</v>
      </c>
      <c r="L13" s="13">
        <f t="shared" si="4"/>
        <v>94.774474802740244</v>
      </c>
      <c r="M13" s="12">
        <f t="shared" si="5"/>
        <v>8848.9754805715875</v>
      </c>
      <c r="N13" s="14">
        <f t="shared" si="6"/>
        <v>8934.6740683082917</v>
      </c>
    </row>
    <row r="14" spans="1:14" x14ac:dyDescent="0.2">
      <c r="A14" s="11" t="s">
        <v>13</v>
      </c>
      <c r="B14" s="12">
        <v>37449.700002409518</v>
      </c>
      <c r="C14" s="12">
        <v>35746.87000215875</v>
      </c>
      <c r="D14" s="12">
        <f t="shared" si="0"/>
        <v>95.4530209851048</v>
      </c>
      <c r="E14" s="12">
        <v>37419.051044410175</v>
      </c>
      <c r="F14" s="12">
        <f t="shared" si="1"/>
        <v>99.918159670177943</v>
      </c>
      <c r="G14" s="13">
        <f t="shared" si="2"/>
        <v>95.374901917905476</v>
      </c>
      <c r="H14" s="12">
        <v>35746.87000215875</v>
      </c>
      <c r="I14" s="12">
        <v>95.4530209851048</v>
      </c>
      <c r="J14" s="12">
        <v>37462.059413153351</v>
      </c>
      <c r="K14" s="12">
        <v>100</v>
      </c>
      <c r="L14" s="13">
        <f t="shared" si="4"/>
        <v>95.4530209851048</v>
      </c>
      <c r="M14" s="12">
        <f t="shared" si="5"/>
        <v>35717.61464584792</v>
      </c>
      <c r="N14" s="14">
        <f t="shared" si="6"/>
        <v>35746.87000215875</v>
      </c>
    </row>
    <row r="15" spans="1:14" x14ac:dyDescent="0.2">
      <c r="A15" s="11" t="s">
        <v>14</v>
      </c>
      <c r="B15" s="12">
        <v>25720.700010024011</v>
      </c>
      <c r="C15" s="12">
        <v>24525.691009299891</v>
      </c>
      <c r="D15" s="12">
        <f t="shared" si="0"/>
        <v>95.353901720177149</v>
      </c>
      <c r="E15" s="12">
        <v>25687.521807342167</v>
      </c>
      <c r="F15" s="12">
        <f t="shared" si="1"/>
        <v>99.871005833165839</v>
      </c>
      <c r="G15" s="13">
        <f t="shared" si="2"/>
        <v>95.230900749109338</v>
      </c>
      <c r="H15" s="12">
        <v>24525.691009299891</v>
      </c>
      <c r="I15" s="12">
        <v>95.353901720177149</v>
      </c>
      <c r="J15" s="12">
        <v>25699.673980590909</v>
      </c>
      <c r="K15" s="12">
        <f t="shared" ref="K15:K26" si="7">J15*100/B15</f>
        <v>99.918252499251935</v>
      </c>
      <c r="L15" s="13">
        <f t="shared" si="4"/>
        <v>95.275952288655134</v>
      </c>
      <c r="M15" s="12">
        <f t="shared" si="5"/>
        <v>24494.054298522122</v>
      </c>
      <c r="N15" s="14">
        <f t="shared" si="6"/>
        <v>24505.641869858591</v>
      </c>
    </row>
    <row r="16" spans="1:14" x14ac:dyDescent="0.2">
      <c r="A16" s="11" t="s">
        <v>15</v>
      </c>
      <c r="B16" s="12">
        <v>101978.00000816584</v>
      </c>
      <c r="C16" s="12">
        <v>96958.293007752989</v>
      </c>
      <c r="D16" s="12">
        <f t="shared" si="0"/>
        <v>95.077656945605028</v>
      </c>
      <c r="E16" s="12">
        <v>101754.37908356062</v>
      </c>
      <c r="F16" s="12">
        <f t="shared" si="1"/>
        <v>99.780716502983665</v>
      </c>
      <c r="G16" s="13">
        <f t="shared" si="2"/>
        <v>94.869167334573504</v>
      </c>
      <c r="H16" s="12">
        <v>96958.293007752989</v>
      </c>
      <c r="I16" s="12">
        <v>95.077656945605028</v>
      </c>
      <c r="J16" s="12">
        <v>101877.78439793018</v>
      </c>
      <c r="K16" s="12">
        <f t="shared" si="7"/>
        <v>99.901728205860451</v>
      </c>
      <c r="L16" s="13">
        <f t="shared" si="4"/>
        <v>94.984222426298729</v>
      </c>
      <c r="M16" s="12">
        <f t="shared" si="5"/>
        <v>96745.67947219823</v>
      </c>
      <c r="N16" s="14">
        <f t="shared" si="6"/>
        <v>96863.010353647172</v>
      </c>
    </row>
    <row r="17" spans="1:14" x14ac:dyDescent="0.2">
      <c r="A17" s="11" t="s">
        <v>16</v>
      </c>
      <c r="B17" s="12">
        <v>23597.400006242096</v>
      </c>
      <c r="C17" s="12">
        <v>22524.655005929548</v>
      </c>
      <c r="D17" s="12">
        <f t="shared" si="0"/>
        <v>95.453969504993012</v>
      </c>
      <c r="E17" s="12">
        <v>23448.628879406213</v>
      </c>
      <c r="F17" s="12">
        <f t="shared" si="1"/>
        <v>99.369544412534736</v>
      </c>
      <c r="G17" s="13">
        <f t="shared" si="2"/>
        <v>94.852174620791388</v>
      </c>
      <c r="H17" s="12">
        <v>22524.655005929548</v>
      </c>
      <c r="I17" s="12">
        <v>95.453969504993012</v>
      </c>
      <c r="J17" s="12">
        <v>23577.329498318788</v>
      </c>
      <c r="K17" s="12">
        <f t="shared" si="7"/>
        <v>99.914946104579315</v>
      </c>
      <c r="L17" s="13">
        <f t="shared" si="4"/>
        <v>95.372782185595327</v>
      </c>
      <c r="M17" s="12">
        <f t="shared" si="5"/>
        <v>22382.647059887393</v>
      </c>
      <c r="N17" s="14">
        <f t="shared" si="6"/>
        <v>22505.496909416932</v>
      </c>
    </row>
    <row r="18" spans="1:14" x14ac:dyDescent="0.2">
      <c r="A18" s="11" t="s">
        <v>17</v>
      </c>
      <c r="B18" s="12">
        <v>4779.5000038594007</v>
      </c>
      <c r="C18" s="12">
        <v>4541.0570035889778</v>
      </c>
      <c r="D18" s="12">
        <f t="shared" si="0"/>
        <v>95.011130869800553</v>
      </c>
      <c r="E18" s="12">
        <v>4752.2756578384633</v>
      </c>
      <c r="F18" s="12">
        <f t="shared" si="1"/>
        <v>99.430393430297016</v>
      </c>
      <c r="G18" s="13">
        <f t="shared" si="2"/>
        <v>94.469941226417063</v>
      </c>
      <c r="H18" s="12">
        <v>4541.0570035889778</v>
      </c>
      <c r="I18" s="12">
        <v>95.011130869800553</v>
      </c>
      <c r="J18" s="12">
        <v>4756.4823391610662</v>
      </c>
      <c r="K18" s="12">
        <f t="shared" si="7"/>
        <v>99.518408522235632</v>
      </c>
      <c r="L18" s="13">
        <f t="shared" si="4"/>
        <v>94.55356536060404</v>
      </c>
      <c r="M18" s="12">
        <f t="shared" si="5"/>
        <v>4515.1908445625768</v>
      </c>
      <c r="N18" s="14">
        <f t="shared" si="6"/>
        <v>4519.1876600592714</v>
      </c>
    </row>
    <row r="19" spans="1:14" x14ac:dyDescent="0.2">
      <c r="A19" s="11" t="s">
        <v>18</v>
      </c>
      <c r="B19" s="12">
        <v>16814.800005957484</v>
      </c>
      <c r="C19" s="12">
        <v>16049.770005404514</v>
      </c>
      <c r="D19" s="12">
        <f t="shared" si="0"/>
        <v>95.450258104277665</v>
      </c>
      <c r="E19" s="12">
        <v>16713.939957554176</v>
      </c>
      <c r="F19" s="12">
        <f t="shared" si="1"/>
        <v>99.400170990035122</v>
      </c>
      <c r="G19" s="13">
        <f t="shared" si="2"/>
        <v>94.877719766081867</v>
      </c>
      <c r="H19" s="12">
        <v>16049.770005404514</v>
      </c>
      <c r="I19" s="12">
        <v>95.450258104277665</v>
      </c>
      <c r="J19" s="12">
        <v>16774.688626008818</v>
      </c>
      <c r="K19" s="12">
        <f t="shared" si="7"/>
        <v>99.761451935589747</v>
      </c>
      <c r="L19" s="13">
        <f t="shared" si="4"/>
        <v>95.222563361095325</v>
      </c>
      <c r="M19" s="12">
        <f t="shared" si="5"/>
        <v>15953.498828879459</v>
      </c>
      <c r="N19" s="14">
        <f t="shared" si="6"/>
        <v>16011.483589714326</v>
      </c>
    </row>
    <row r="20" spans="1:14" x14ac:dyDescent="0.2">
      <c r="A20" s="11" t="s">
        <v>19</v>
      </c>
      <c r="B20" s="12">
        <v>26537.400007270277</v>
      </c>
      <c r="C20" s="12">
        <v>25184.606006699756</v>
      </c>
      <c r="D20" s="12">
        <f t="shared" si="0"/>
        <v>94.902311454023732</v>
      </c>
      <c r="E20" s="12">
        <v>26339.741497471223</v>
      </c>
      <c r="F20" s="12">
        <f t="shared" si="1"/>
        <v>99.255170025153546</v>
      </c>
      <c r="G20" s="13">
        <f t="shared" si="2"/>
        <v>94.195450591492033</v>
      </c>
      <c r="H20" s="12">
        <v>25184.606006699756</v>
      </c>
      <c r="I20" s="12">
        <v>94.902311454023732</v>
      </c>
      <c r="J20" s="12">
        <v>26424.678997459145</v>
      </c>
      <c r="K20" s="12">
        <f t="shared" si="7"/>
        <v>99.575237175532465</v>
      </c>
      <c r="L20" s="13">
        <f t="shared" si="4"/>
        <v>94.499201715406627</v>
      </c>
      <c r="M20" s="12">
        <f t="shared" si="5"/>
        <v>24997.023512114876</v>
      </c>
      <c r="N20" s="14">
        <f t="shared" si="6"/>
        <v>25077.631162894671</v>
      </c>
    </row>
    <row r="21" spans="1:14" x14ac:dyDescent="0.2">
      <c r="A21" s="11" t="s">
        <v>20</v>
      </c>
      <c r="B21" s="12">
        <v>24274.400002107024</v>
      </c>
      <c r="C21" s="12">
        <v>23131.060001785267</v>
      </c>
      <c r="D21" s="12">
        <f t="shared" si="0"/>
        <v>95.289935074718571</v>
      </c>
      <c r="E21" s="12">
        <v>24125.271238776833</v>
      </c>
      <c r="F21" s="12">
        <f t="shared" si="1"/>
        <v>99.38565417346156</v>
      </c>
      <c r="G21" s="13">
        <f t="shared" si="2"/>
        <v>94.70452533547585</v>
      </c>
      <c r="H21" s="12">
        <v>23131.060001785267</v>
      </c>
      <c r="I21" s="12">
        <v>95.289935074718571</v>
      </c>
      <c r="J21" s="12">
        <v>24242.11764236524</v>
      </c>
      <c r="K21" s="12">
        <f t="shared" si="7"/>
        <v>99.867010678991093</v>
      </c>
      <c r="L21" s="13">
        <f t="shared" si="4"/>
        <v>95.163209637072868</v>
      </c>
      <c r="M21" s="12">
        <f t="shared" si="5"/>
        <v>22988.955300030197</v>
      </c>
      <c r="N21" s="14">
        <f t="shared" si="6"/>
        <v>23100.298162146726</v>
      </c>
    </row>
    <row r="22" spans="1:14" x14ac:dyDescent="0.2">
      <c r="A22" s="11" t="s">
        <v>21</v>
      </c>
      <c r="B22" s="12">
        <v>33964.400006145239</v>
      </c>
      <c r="C22" s="12">
        <v>32316.518005797279</v>
      </c>
      <c r="D22" s="12">
        <f t="shared" si="0"/>
        <v>95.148208123653575</v>
      </c>
      <c r="E22" s="12">
        <v>33381.464909087343</v>
      </c>
      <c r="F22" s="12">
        <f>E22*100/B22</f>
        <v>98.283687929265867</v>
      </c>
      <c r="G22" s="13">
        <f t="shared" si="2"/>
        <v>93.51516794254006</v>
      </c>
      <c r="H22" s="12">
        <v>32316.518005797279</v>
      </c>
      <c r="I22" s="12">
        <v>95.148208123653575</v>
      </c>
      <c r="J22" s="12">
        <v>33726.815791902292</v>
      </c>
      <c r="K22" s="12">
        <f t="shared" si="7"/>
        <v>99.300490471788223</v>
      </c>
      <c r="L22" s="13">
        <f t="shared" si="4"/>
        <v>94.482637341905843</v>
      </c>
      <c r="M22" s="12">
        <f t="shared" si="5"/>
        <v>31761.86570642281</v>
      </c>
      <c r="N22" s="14">
        <f t="shared" si="6"/>
        <v>32090.460883160453</v>
      </c>
    </row>
    <row r="23" spans="1:14" x14ac:dyDescent="0.2">
      <c r="A23" s="11" t="s">
        <v>22</v>
      </c>
      <c r="B23" s="12">
        <v>74161.000010095537</v>
      </c>
      <c r="C23" s="12">
        <v>70640.063009038844</v>
      </c>
      <c r="D23" s="12">
        <f t="shared" si="0"/>
        <v>95.252306467580823</v>
      </c>
      <c r="E23" s="12">
        <v>73664.646688359047</v>
      </c>
      <c r="F23" s="12">
        <f t="shared" si="1"/>
        <v>99.33070842940505</v>
      </c>
      <c r="G23" s="13">
        <f t="shared" si="2"/>
        <v>94.61479080959603</v>
      </c>
      <c r="H23" s="12">
        <v>70640.063009038844</v>
      </c>
      <c r="I23" s="12">
        <v>95.252306467580823</v>
      </c>
      <c r="J23" s="12">
        <v>73870.373496625049</v>
      </c>
      <c r="K23" s="12">
        <f t="shared" si="7"/>
        <v>99.608114084989523</v>
      </c>
      <c r="L23" s="13">
        <f t="shared" si="4"/>
        <v>94.879026094811763</v>
      </c>
      <c r="M23" s="12">
        <f t="shared" si="5"/>
        <v>70167.275021856374</v>
      </c>
      <c r="N23" s="14">
        <f t="shared" si="6"/>
        <v>70363.234551751899</v>
      </c>
    </row>
    <row r="24" spans="1:14" x14ac:dyDescent="0.2">
      <c r="A24" s="11" t="s">
        <v>23</v>
      </c>
      <c r="B24" s="12">
        <v>3705.1000018268824</v>
      </c>
      <c r="C24" s="12">
        <v>3516.9790017028154</v>
      </c>
      <c r="D24" s="12">
        <f t="shared" si="0"/>
        <v>94.922647161174879</v>
      </c>
      <c r="E24" s="12">
        <v>3693.8409111374276</v>
      </c>
      <c r="F24" s="12">
        <f t="shared" si="1"/>
        <v>99.696119114628402</v>
      </c>
      <c r="G24" s="13">
        <f t="shared" si="2"/>
        <v>94.634195380563341</v>
      </c>
      <c r="H24" s="12">
        <v>3516.9790017028154</v>
      </c>
      <c r="I24" s="12">
        <v>94.922647161174879</v>
      </c>
      <c r="J24" s="12">
        <v>3693.8409112040899</v>
      </c>
      <c r="K24" s="12">
        <f t="shared" si="7"/>
        <v>99.696119116427596</v>
      </c>
      <c r="L24" s="13">
        <f t="shared" si="4"/>
        <v>94.634195382271187</v>
      </c>
      <c r="M24" s="12">
        <f t="shared" si="5"/>
        <v>3506.2915747741081</v>
      </c>
      <c r="N24" s="14">
        <f t="shared" si="6"/>
        <v>3506.2915748373848</v>
      </c>
    </row>
    <row r="25" spans="1:14" x14ac:dyDescent="0.2">
      <c r="A25" s="11" t="s">
        <v>24</v>
      </c>
      <c r="B25" s="12">
        <v>61166.700009375811</v>
      </c>
      <c r="C25" s="12">
        <v>58239.533008739629</v>
      </c>
      <c r="D25" s="12">
        <f t="shared" si="0"/>
        <v>95.214443479560785</v>
      </c>
      <c r="E25" s="12">
        <v>61050.17156258499</v>
      </c>
      <c r="F25" s="12">
        <f t="shared" si="1"/>
        <v>99.809490381575344</v>
      </c>
      <c r="G25" s="13">
        <f t="shared" si="2"/>
        <v>95.033050806602716</v>
      </c>
      <c r="H25" s="12">
        <v>58239.533008739629</v>
      </c>
      <c r="I25" s="12">
        <v>95.214443479560785</v>
      </c>
      <c r="J25" s="12">
        <v>61051.157263361427</v>
      </c>
      <c r="K25" s="12">
        <f t="shared" si="7"/>
        <v>99.811101880603871</v>
      </c>
      <c r="L25" s="13">
        <f t="shared" si="4"/>
        <v>95.034585186434398</v>
      </c>
      <c r="M25" s="12">
        <f t="shared" si="5"/>
        <v>58128.581096632377</v>
      </c>
      <c r="N25" s="14">
        <f t="shared" si="6"/>
        <v>58129.519626141031</v>
      </c>
    </row>
    <row r="26" spans="1:14" x14ac:dyDescent="0.2">
      <c r="A26" s="15" t="s">
        <v>25</v>
      </c>
      <c r="B26" s="16">
        <v>4756.6000072434545</v>
      </c>
      <c r="C26" s="16">
        <v>4523.2570068204423</v>
      </c>
      <c r="D26" s="16">
        <f t="shared" si="0"/>
        <v>95.094332084521028</v>
      </c>
      <c r="E26" s="16">
        <v>4424.4082411398767</v>
      </c>
      <c r="F26" s="16">
        <f t="shared" si="1"/>
        <v>93.016192961407128</v>
      </c>
      <c r="G26" s="17">
        <f t="shared" si="2"/>
        <v>88.453127427099375</v>
      </c>
      <c r="H26" s="16">
        <v>4523.2570068204423</v>
      </c>
      <c r="I26" s="16">
        <v>95.094332084521028</v>
      </c>
      <c r="J26" s="16">
        <v>4629.3484982221735</v>
      </c>
      <c r="K26" s="16">
        <f t="shared" si="7"/>
        <v>97.324738072835657</v>
      </c>
      <c r="L26" s="17">
        <f t="shared" si="4"/>
        <v>92.550309623372613</v>
      </c>
      <c r="M26" s="16">
        <f t="shared" si="5"/>
        <v>4207.3614656044701</v>
      </c>
      <c r="N26" s="18">
        <f t="shared" si="6"/>
        <v>4402.2480342491808</v>
      </c>
    </row>
    <row r="27" spans="1:14" x14ac:dyDescent="0.2">
      <c r="A27" s="1" t="s">
        <v>26</v>
      </c>
      <c r="B27">
        <f>SUM(B3:B26)</f>
        <v>592947.60010039806</v>
      </c>
      <c r="C27">
        <f t="shared" ref="C27:J27" si="8">SUM(C3:C26)</f>
        <v>564442.40409198077</v>
      </c>
      <c r="D27">
        <f>SUM(D3:D26)</f>
        <v>2283.6685835971862</v>
      </c>
      <c r="E27">
        <f t="shared" si="8"/>
        <v>589556.6374180835</v>
      </c>
      <c r="H27">
        <v>564442.40409198077</v>
      </c>
      <c r="J27">
        <f t="shared" si="8"/>
        <v>591621.4682986323</v>
      </c>
      <c r="M27">
        <f t="shared" ref="M27" si="9">SUM(M3:M26)</f>
        <v>561212.89674855955</v>
      </c>
      <c r="N27">
        <f t="shared" ref="N27" si="10">SUM(N3:N26)</f>
        <v>563168.03271705145</v>
      </c>
    </row>
    <row r="28" spans="1:14" x14ac:dyDescent="0.2">
      <c r="M28" t="s">
        <v>30</v>
      </c>
    </row>
    <row r="29" spans="1:14" x14ac:dyDescent="0.2">
      <c r="A29" t="s">
        <v>27</v>
      </c>
      <c r="B29">
        <f>M27*100/B27</f>
        <v>94.64797507461617</v>
      </c>
      <c r="F29" t="s">
        <v>29</v>
      </c>
      <c r="G29">
        <f>AVERAGE(G3:G26)</f>
        <v>94.290156701820663</v>
      </c>
      <c r="H29">
        <f>H27/N27</f>
        <v>1.0022628617053795</v>
      </c>
      <c r="K29">
        <f>AVERAGE(K3:K26)</f>
        <v>99.699607018508686</v>
      </c>
      <c r="L29">
        <f>AVERAGE(L3:L26)</f>
        <v>94.867026767618185</v>
      </c>
      <c r="M29">
        <f>B27-M27</f>
        <v>31734.703351838514</v>
      </c>
      <c r="N29">
        <f>B27-N27</f>
        <v>29779.567383346613</v>
      </c>
    </row>
    <row r="30" spans="1:14" x14ac:dyDescent="0.2">
      <c r="A30" t="s">
        <v>28</v>
      </c>
      <c r="B30">
        <f>N27*100/B27</f>
        <v>94.977706735248717</v>
      </c>
      <c r="D30">
        <f>AVERAGE(D3:D26)</f>
        <v>95.152857649882762</v>
      </c>
    </row>
    <row r="31" spans="1:14" x14ac:dyDescent="0.2">
      <c r="D31" t="s">
        <v>42</v>
      </c>
      <c r="E31" t="s">
        <v>41</v>
      </c>
      <c r="F31">
        <f>AVERAGE(F3:F26)</f>
        <v>99.093421258485463</v>
      </c>
      <c r="I31">
        <f>AVERAGE(I3:I26)</f>
        <v>95.152857649882762</v>
      </c>
      <c r="L31">
        <f>AVERAGE(L3:L26)</f>
        <v>94.867026767618185</v>
      </c>
    </row>
  </sheetData>
  <mergeCells count="5">
    <mergeCell ref="A1:A2"/>
    <mergeCell ref="B1:B2"/>
    <mergeCell ref="C1:G1"/>
    <mergeCell ref="H1:L1"/>
    <mergeCell ref="M1:N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Esteban Bopp</dc:creator>
  <cp:lastModifiedBy>Microsoft Office User</cp:lastModifiedBy>
  <dcterms:created xsi:type="dcterms:W3CDTF">2021-09-16T10:35:09Z</dcterms:created>
  <dcterms:modified xsi:type="dcterms:W3CDTF">2021-09-28T11:52:36Z</dcterms:modified>
</cp:coreProperties>
</file>