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ny/Desktop/Projets 2021/ANR FLASH/GT CICRESCE/carto Esteban/"/>
    </mc:Choice>
  </mc:AlternateContent>
  <xr:revisionPtr revIDLastSave="0" documentId="13_ncr:1_{1B96B942-8E04-1548-A80C-5BEC6F34348C}" xr6:coauthVersionLast="45" xr6:coauthVersionMax="47" xr10:uidLastSave="{00000000-0000-0000-0000-000000000000}"/>
  <bookViews>
    <workbookView xWindow="0" yWindow="460" windowWidth="29040" windowHeight="15840" xr2:uid="{0E99F80D-A23A-41E8-BA98-AAEEA69A84B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H38" i="1"/>
  <c r="B38" i="1"/>
  <c r="T38" i="1" s="1"/>
  <c r="I40" i="1"/>
  <c r="H37" i="1"/>
  <c r="G37" i="1"/>
  <c r="K40" i="1"/>
  <c r="D40" i="1"/>
  <c r="F40" i="1"/>
  <c r="F36" i="1" l="1"/>
  <c r="D36" i="1"/>
  <c r="L36" i="1" s="1"/>
  <c r="N36" i="1" s="1"/>
  <c r="J36" i="1"/>
  <c r="F35" i="1"/>
  <c r="D35" i="1"/>
  <c r="L35" i="1" s="1"/>
  <c r="N35" i="1" s="1"/>
  <c r="J35" i="1"/>
  <c r="F34" i="1"/>
  <c r="D34" i="1"/>
  <c r="L34" i="1" s="1"/>
  <c r="N34" i="1" s="1"/>
  <c r="J34" i="1"/>
  <c r="F33" i="1"/>
  <c r="D33" i="1"/>
  <c r="L33" i="1" s="1"/>
  <c r="N33" i="1" s="1"/>
  <c r="J33" i="1"/>
  <c r="F32" i="1"/>
  <c r="D32" i="1"/>
  <c r="L32" i="1" s="1"/>
  <c r="N32" i="1" s="1"/>
  <c r="J32" i="1"/>
  <c r="F31" i="1"/>
  <c r="D31" i="1"/>
  <c r="L31" i="1" s="1"/>
  <c r="N31" i="1" s="1"/>
  <c r="J31" i="1"/>
  <c r="F30" i="1"/>
  <c r="D30" i="1"/>
  <c r="L30" i="1" s="1"/>
  <c r="N30" i="1" s="1"/>
  <c r="J30" i="1"/>
  <c r="F29" i="1"/>
  <c r="D29" i="1"/>
  <c r="L29" i="1" s="1"/>
  <c r="N29" i="1" s="1"/>
  <c r="J29" i="1"/>
  <c r="F28" i="1"/>
  <c r="D28" i="1"/>
  <c r="L28" i="1" s="1"/>
  <c r="N28" i="1" s="1"/>
  <c r="J28" i="1"/>
  <c r="F27" i="1"/>
  <c r="D27" i="1"/>
  <c r="L27" i="1" s="1"/>
  <c r="N27" i="1" s="1"/>
  <c r="J27" i="1"/>
  <c r="F26" i="1"/>
  <c r="D26" i="1"/>
  <c r="L26" i="1" s="1"/>
  <c r="N26" i="1" s="1"/>
  <c r="J26" i="1"/>
  <c r="F25" i="1"/>
  <c r="D25" i="1"/>
  <c r="L25" i="1" s="1"/>
  <c r="N25" i="1" s="1"/>
  <c r="J25" i="1"/>
  <c r="F24" i="1"/>
  <c r="D24" i="1"/>
  <c r="L24" i="1" s="1"/>
  <c r="N24" i="1" s="1"/>
  <c r="J24" i="1"/>
  <c r="F23" i="1"/>
  <c r="D23" i="1"/>
  <c r="L23" i="1" s="1"/>
  <c r="N23" i="1" s="1"/>
  <c r="J23" i="1"/>
  <c r="F22" i="1"/>
  <c r="D22" i="1"/>
  <c r="L22" i="1" s="1"/>
  <c r="N22" i="1" s="1"/>
  <c r="J22" i="1"/>
  <c r="F21" i="1"/>
  <c r="D21" i="1"/>
  <c r="L21" i="1" s="1"/>
  <c r="N21" i="1" s="1"/>
  <c r="J21" i="1"/>
  <c r="F20" i="1"/>
  <c r="D20" i="1"/>
  <c r="L20" i="1" s="1"/>
  <c r="N20" i="1" s="1"/>
  <c r="J20" i="1"/>
  <c r="F19" i="1"/>
  <c r="D19" i="1"/>
  <c r="L19" i="1" s="1"/>
  <c r="N19" i="1" s="1"/>
  <c r="J19" i="1"/>
  <c r="F18" i="1"/>
  <c r="D18" i="1"/>
  <c r="L18" i="1" s="1"/>
  <c r="N18" i="1" s="1"/>
  <c r="J18" i="1"/>
  <c r="F17" i="1"/>
  <c r="D17" i="1"/>
  <c r="L17" i="1" s="1"/>
  <c r="N17" i="1" s="1"/>
  <c r="J17" i="1"/>
  <c r="F16" i="1"/>
  <c r="D16" i="1"/>
  <c r="L16" i="1" s="1"/>
  <c r="N16" i="1" s="1"/>
  <c r="J16" i="1"/>
  <c r="F15" i="1"/>
  <c r="D15" i="1"/>
  <c r="L15" i="1" s="1"/>
  <c r="N15" i="1" s="1"/>
  <c r="J15" i="1"/>
  <c r="F14" i="1"/>
  <c r="D14" i="1"/>
  <c r="L14" i="1" s="1"/>
  <c r="N14" i="1" s="1"/>
  <c r="J14" i="1"/>
  <c r="F13" i="1"/>
  <c r="D13" i="1"/>
  <c r="L13" i="1" s="1"/>
  <c r="N13" i="1" s="1"/>
  <c r="J13" i="1"/>
  <c r="F12" i="1"/>
  <c r="D12" i="1"/>
  <c r="L12" i="1" s="1"/>
  <c r="N12" i="1" s="1"/>
  <c r="J12" i="1"/>
  <c r="F11" i="1"/>
  <c r="D11" i="1"/>
  <c r="L11" i="1" s="1"/>
  <c r="N11" i="1" s="1"/>
  <c r="J11" i="1"/>
  <c r="F10" i="1"/>
  <c r="D10" i="1"/>
  <c r="L10" i="1" s="1"/>
  <c r="N10" i="1" s="1"/>
  <c r="J10" i="1"/>
  <c r="F9" i="1"/>
  <c r="D9" i="1"/>
  <c r="L9" i="1" s="1"/>
  <c r="N9" i="1" s="1"/>
  <c r="J9" i="1"/>
  <c r="F8" i="1"/>
  <c r="D8" i="1"/>
  <c r="L8" i="1" s="1"/>
  <c r="N8" i="1" s="1"/>
  <c r="J8" i="1"/>
  <c r="F7" i="1"/>
  <c r="D7" i="1"/>
  <c r="L7" i="1" s="1"/>
  <c r="N7" i="1" s="1"/>
  <c r="J7" i="1"/>
  <c r="F6" i="1"/>
  <c r="D6" i="1"/>
  <c r="L6" i="1" s="1"/>
  <c r="N6" i="1" s="1"/>
  <c r="J6" i="1"/>
  <c r="F5" i="1"/>
  <c r="D5" i="1"/>
  <c r="L5" i="1" s="1"/>
  <c r="N5" i="1" s="1"/>
  <c r="J5" i="1"/>
  <c r="F4" i="1"/>
  <c r="D4" i="1"/>
  <c r="L4" i="1" s="1"/>
  <c r="N4" i="1" s="1"/>
  <c r="J4" i="1"/>
  <c r="F3" i="1"/>
  <c r="D3" i="1"/>
  <c r="L3" i="1" s="1"/>
  <c r="J3" i="1"/>
  <c r="G30" i="1" l="1"/>
  <c r="M30" i="1" s="1"/>
  <c r="G34" i="1"/>
  <c r="M34" i="1" s="1"/>
  <c r="G20" i="1"/>
  <c r="M20" i="1" s="1"/>
  <c r="G24" i="1"/>
  <c r="M24" i="1" s="1"/>
  <c r="G19" i="1"/>
  <c r="M19" i="1" s="1"/>
  <c r="G36" i="1"/>
  <c r="M36" i="1" s="1"/>
  <c r="G4" i="1"/>
  <c r="M4" i="1" s="1"/>
  <c r="G8" i="1"/>
  <c r="M8" i="1" s="1"/>
  <c r="G14" i="1"/>
  <c r="M14" i="1" s="1"/>
  <c r="G18" i="1"/>
  <c r="M18" i="1" s="1"/>
  <c r="G35" i="1"/>
  <c r="M35" i="1" s="1"/>
  <c r="N3" i="1"/>
  <c r="R38" i="1" s="1"/>
  <c r="Q40" i="1" s="1"/>
  <c r="L37" i="1"/>
  <c r="G3" i="1"/>
  <c r="G12" i="1"/>
  <c r="M12" i="1" s="1"/>
  <c r="G13" i="1"/>
  <c r="M13" i="1" s="1"/>
  <c r="G17" i="1"/>
  <c r="M17" i="1" s="1"/>
  <c r="G23" i="1"/>
  <c r="M23" i="1" s="1"/>
  <c r="G28" i="1"/>
  <c r="M28" i="1" s="1"/>
  <c r="G29" i="1"/>
  <c r="M29" i="1" s="1"/>
  <c r="G33" i="1"/>
  <c r="M33" i="1" s="1"/>
  <c r="G6" i="1"/>
  <c r="M6" i="1" s="1"/>
  <c r="G10" i="1"/>
  <c r="M10" i="1" s="1"/>
  <c r="G11" i="1"/>
  <c r="M11" i="1" s="1"/>
  <c r="G16" i="1"/>
  <c r="M16" i="1" s="1"/>
  <c r="G22" i="1"/>
  <c r="M22" i="1" s="1"/>
  <c r="G26" i="1"/>
  <c r="M26" i="1" s="1"/>
  <c r="G27" i="1"/>
  <c r="M27" i="1" s="1"/>
  <c r="G32" i="1"/>
  <c r="M32" i="1" s="1"/>
  <c r="G7" i="1"/>
  <c r="M7" i="1" s="1"/>
  <c r="G5" i="1"/>
  <c r="M5" i="1" s="1"/>
  <c r="G9" i="1"/>
  <c r="M9" i="1" s="1"/>
  <c r="G15" i="1"/>
  <c r="M15" i="1" s="1"/>
  <c r="G21" i="1"/>
  <c r="M21" i="1" s="1"/>
  <c r="G25" i="1"/>
  <c r="M25" i="1" s="1"/>
  <c r="G31" i="1"/>
  <c r="M31" i="1" s="1"/>
  <c r="T39" i="1" l="1"/>
  <c r="M3" i="1"/>
  <c r="Q38" i="1" s="1"/>
  <c r="Q39" i="1" l="1"/>
</calcChain>
</file>

<file path=xl/sharedStrings.xml><?xml version="1.0" encoding="utf-8"?>
<sst xmlns="http://schemas.openxmlformats.org/spreadsheetml/2006/main" count="63" uniqueCount="55">
  <si>
    <t>Communes</t>
  </si>
  <si>
    <t>N-ind-tot</t>
  </si>
  <si>
    <t>N-ind-eq</t>
  </si>
  <si>
    <t>TE</t>
  </si>
  <si>
    <t>TC-CB</t>
  </si>
  <si>
    <t>TC-LB</t>
  </si>
  <si>
    <t>NAL-CB</t>
  </si>
  <si>
    <t>NAL-LB</t>
  </si>
  <si>
    <t>BASSE-POINTE</t>
  </si>
  <si>
    <t>BELLEFONTAINE</t>
  </si>
  <si>
    <t>CASE-PILOTE</t>
  </si>
  <si>
    <t>DUCOS</t>
  </si>
  <si>
    <t>FONDS-SAINT-DENIS</t>
  </si>
  <si>
    <t>FORT-DE-FRANCE</t>
  </si>
  <si>
    <t>GRAND'RIVIERE</t>
  </si>
  <si>
    <t>GROS-MORNE</t>
  </si>
  <si>
    <t>LA TRINITE</t>
  </si>
  <si>
    <t>L'AJOUPA-BOUILLON</t>
  </si>
  <si>
    <t>LE CARBET</t>
  </si>
  <si>
    <t>LE DIAMANT</t>
  </si>
  <si>
    <t>LE FRANCOIS</t>
  </si>
  <si>
    <t>LE LAMENTIN</t>
  </si>
  <si>
    <t>LE LORRAIN</t>
  </si>
  <si>
    <t>LE MARIGOT</t>
  </si>
  <si>
    <t>LE MARIN</t>
  </si>
  <si>
    <t>LE MORNE-ROUGE</t>
  </si>
  <si>
    <t>LE MORNE-VERT</t>
  </si>
  <si>
    <t>LE PRECHEUR</t>
  </si>
  <si>
    <t>LE ROBERT</t>
  </si>
  <si>
    <t>LE VAUCLIN</t>
  </si>
  <si>
    <t>LES ANSES-D'ARLET</t>
  </si>
  <si>
    <t>LES TROIS-ILETS</t>
  </si>
  <si>
    <t>MACOUBA</t>
  </si>
  <si>
    <t>RIVIERE-PILOTE</t>
  </si>
  <si>
    <t>RIVIERE-SALEE</t>
  </si>
  <si>
    <t>SAINTE-ANNE</t>
  </si>
  <si>
    <t>SAINTE-LUCE</t>
  </si>
  <si>
    <t>SAINTE-MARIE</t>
  </si>
  <si>
    <t>SAINT-ESPRIT</t>
  </si>
  <si>
    <t>SAINT-JOSEPH</t>
  </si>
  <si>
    <t>SAINT-PIERRE</t>
  </si>
  <si>
    <t>SCHOELCHER</t>
  </si>
  <si>
    <t>Somme</t>
  </si>
  <si>
    <t>TA-CB</t>
  </si>
  <si>
    <t>TA-LB</t>
  </si>
  <si>
    <t>TA-cb</t>
  </si>
  <si>
    <t>Non alertables CB</t>
  </si>
  <si>
    <t>Non al LB</t>
  </si>
  <si>
    <t>Ind. connLB</t>
  </si>
  <si>
    <t>Ind. connCB</t>
  </si>
  <si>
    <t>CB</t>
  </si>
  <si>
    <t>LB-SMS</t>
  </si>
  <si>
    <t>Nombre d'ind. Al.</t>
  </si>
  <si>
    <t>TC</t>
  </si>
  <si>
    <t>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</si>
</sst>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0" xfId="0" applyBorder="1" applyAlignment="1">
      <alignment horizontal="left"/>
    </xf>
    <xf numFmtId="0" fontId="0" fillId="0" borderId="0" xfId="0" applyBorder="1"/>
    <xf numFmtId="0" fontId="0" fillId="0" borderId="11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3610-DD8E-4C34-963D-6BC46A8429C4}">
  <dimension ref="A1:T40"/>
  <sheetViews>
    <sheetView tabSelected="1" topLeftCell="A2" zoomScale="94" workbookViewId="0">
      <selection activeCell="C39" sqref="C39"/>
    </sheetView>
  </sheetViews>
  <sheetFormatPr baseColWidth="10" defaultRowHeight="15" x14ac:dyDescent="0.2"/>
  <sheetData>
    <row r="1" spans="1:14" s="1" customFormat="1" x14ac:dyDescent="0.2">
      <c r="A1" s="16" t="s">
        <v>0</v>
      </c>
      <c r="B1" s="18" t="s">
        <v>1</v>
      </c>
      <c r="C1" s="13" t="s">
        <v>50</v>
      </c>
      <c r="D1" s="14"/>
      <c r="E1" s="14"/>
      <c r="F1" s="14"/>
      <c r="G1" s="14"/>
      <c r="H1" s="14" t="s">
        <v>51</v>
      </c>
      <c r="I1" s="14"/>
      <c r="J1" s="14"/>
      <c r="K1" s="14"/>
      <c r="L1" s="14"/>
      <c r="M1" s="14" t="s">
        <v>52</v>
      </c>
      <c r="N1" s="15"/>
    </row>
    <row r="2" spans="1:14" x14ac:dyDescent="0.2">
      <c r="A2" s="17"/>
      <c r="B2" s="19"/>
      <c r="C2" s="2" t="s">
        <v>2</v>
      </c>
      <c r="D2" s="2" t="s">
        <v>3</v>
      </c>
      <c r="E2" s="2" t="s">
        <v>49</v>
      </c>
      <c r="F2" s="2" t="s">
        <v>4</v>
      </c>
      <c r="G2" s="2" t="s">
        <v>43</v>
      </c>
      <c r="H2" s="2" t="s">
        <v>2</v>
      </c>
      <c r="I2" s="2" t="s">
        <v>3</v>
      </c>
      <c r="J2" s="2" t="s">
        <v>48</v>
      </c>
      <c r="K2" s="2" t="s">
        <v>5</v>
      </c>
      <c r="L2" s="2" t="s">
        <v>44</v>
      </c>
      <c r="M2" s="2" t="s">
        <v>6</v>
      </c>
      <c r="N2" s="3" t="s">
        <v>7</v>
      </c>
    </row>
    <row r="3" spans="1:14" x14ac:dyDescent="0.2">
      <c r="A3" s="4" t="s">
        <v>8</v>
      </c>
      <c r="B3" s="5">
        <v>2578.1789160081908</v>
      </c>
      <c r="C3" s="5">
        <v>2396.3440664469754</v>
      </c>
      <c r="D3" s="5">
        <f t="shared" ref="D3:D36" si="0">C3*100/B3</f>
        <v>92.947159390987835</v>
      </c>
      <c r="E3" s="5">
        <v>2506.9153627031278</v>
      </c>
      <c r="F3" s="5">
        <f t="shared" ref="F3:F36" si="1">E3*100/B3</f>
        <v>97.235895737779103</v>
      </c>
      <c r="G3" s="5">
        <f t="shared" ref="G3:G36" si="2">F3*D3/100</f>
        <v>90.378002996648277</v>
      </c>
      <c r="H3" s="5">
        <v>2396.3440664469754</v>
      </c>
      <c r="I3" s="5">
        <v>92.947159390987835</v>
      </c>
      <c r="J3" s="5">
        <f t="shared" ref="J3:J36" si="3">B3/100*K3</f>
        <v>2515.4812644346193</v>
      </c>
      <c r="K3" s="5">
        <v>97.568141947625321</v>
      </c>
      <c r="L3" s="5">
        <f t="shared" ref="L3:L36" si="4">K3*D3/100</f>
        <v>90.68681641088456</v>
      </c>
      <c r="M3" s="5">
        <f t="shared" ref="M3:M36" si="5">B3*G3/100</f>
        <v>2330.1066179688369</v>
      </c>
      <c r="N3" s="6">
        <f>L3*B3/100</f>
        <v>2338.0683803044817</v>
      </c>
    </row>
    <row r="4" spans="1:14" x14ac:dyDescent="0.2">
      <c r="A4" s="7" t="s">
        <v>9</v>
      </c>
      <c r="B4" s="8">
        <v>1191.9446716688326</v>
      </c>
      <c r="C4" s="8">
        <v>1125.9898946437931</v>
      </c>
      <c r="D4" s="8">
        <f t="shared" si="0"/>
        <v>94.466624282761657</v>
      </c>
      <c r="E4" s="8">
        <v>1103.0565689907341</v>
      </c>
      <c r="F4" s="8">
        <f t="shared" si="1"/>
        <v>92.542598260567999</v>
      </c>
      <c r="G4" s="8">
        <f t="shared" si="2"/>
        <v>87.421868600316301</v>
      </c>
      <c r="H4" s="8">
        <v>1125.9898946437931</v>
      </c>
      <c r="I4" s="8">
        <v>94.466624282761657</v>
      </c>
      <c r="J4" s="8">
        <f t="shared" si="3"/>
        <v>1154.1829071354432</v>
      </c>
      <c r="K4" s="8">
        <v>96.831919682939699</v>
      </c>
      <c r="L4" s="8">
        <f t="shared" si="4"/>
        <v>91.473845752668183</v>
      </c>
      <c r="M4" s="8">
        <f t="shared" si="5"/>
        <v>1042.0203046547983</v>
      </c>
      <c r="N4" s="9">
        <f t="shared" ref="N4:N36" si="6">L4*B4/100</f>
        <v>1090.3176304194951</v>
      </c>
    </row>
    <row r="5" spans="1:14" x14ac:dyDescent="0.2">
      <c r="A5" s="7" t="s">
        <v>10</v>
      </c>
      <c r="B5" s="8">
        <v>3097.9176070691592</v>
      </c>
      <c r="C5" s="8">
        <v>2920.2210472149313</v>
      </c>
      <c r="D5" s="8">
        <f t="shared" si="0"/>
        <v>94.263999809138213</v>
      </c>
      <c r="E5" s="8">
        <v>3034.522617511353</v>
      </c>
      <c r="F5" s="8">
        <f t="shared" si="1"/>
        <v>97.953625706082533</v>
      </c>
      <c r="G5" s="8">
        <f t="shared" si="2"/>
        <v>92.335005548625588</v>
      </c>
      <c r="H5" s="8">
        <v>2920.2210472149313</v>
      </c>
      <c r="I5" s="8">
        <v>94.263999809138213</v>
      </c>
      <c r="J5" s="8">
        <f t="shared" si="3"/>
        <v>3093.0107052553676</v>
      </c>
      <c r="K5" s="8">
        <v>99.841606445484715</v>
      </c>
      <c r="L5" s="8">
        <f t="shared" si="4"/>
        <v>94.114691709212238</v>
      </c>
      <c r="M5" s="8">
        <f t="shared" si="5"/>
        <v>2860.4623943791576</v>
      </c>
      <c r="N5" s="9">
        <f t="shared" si="6"/>
        <v>2915.5956052985443</v>
      </c>
    </row>
    <row r="6" spans="1:14" x14ac:dyDescent="0.2">
      <c r="A6" s="7" t="s">
        <v>11</v>
      </c>
      <c r="B6" s="8">
        <v>11629.719276224258</v>
      </c>
      <c r="C6" s="8">
        <v>10975.174946141469</v>
      </c>
      <c r="D6" s="8">
        <f t="shared" si="0"/>
        <v>94.371795960535906</v>
      </c>
      <c r="E6" s="8">
        <v>11552.15893122275</v>
      </c>
      <c r="F6" s="8">
        <f t="shared" si="1"/>
        <v>99.333084976865493</v>
      </c>
      <c r="G6" s="8">
        <f t="shared" si="2"/>
        <v>93.742416275673236</v>
      </c>
      <c r="H6" s="8">
        <v>10975.174946141469</v>
      </c>
      <c r="I6" s="8">
        <v>94.371795960535906</v>
      </c>
      <c r="J6" s="8">
        <f t="shared" si="3"/>
        <v>11571.611199524716</v>
      </c>
      <c r="K6" s="8">
        <v>99.50034841495841</v>
      </c>
      <c r="L6" s="8">
        <f t="shared" si="4"/>
        <v>93.900265786186864</v>
      </c>
      <c r="M6" s="8">
        <f t="shared" si="5"/>
        <v>10901.979855610356</v>
      </c>
      <c r="N6" s="9">
        <f t="shared" si="6"/>
        <v>10920.337310561985</v>
      </c>
    </row>
    <row r="7" spans="1:14" x14ac:dyDescent="0.2">
      <c r="A7" s="7" t="s">
        <v>12</v>
      </c>
      <c r="B7" s="8">
        <v>565.98054043831314</v>
      </c>
      <c r="C7" s="8">
        <v>523.86825461909473</v>
      </c>
      <c r="D7" s="8">
        <f t="shared" si="0"/>
        <v>92.55941100261056</v>
      </c>
      <c r="E7" s="8">
        <v>562.29487515381891</v>
      </c>
      <c r="F7" s="8">
        <f t="shared" si="1"/>
        <v>99.348799999088328</v>
      </c>
      <c r="G7" s="8">
        <f t="shared" si="2"/>
        <v>91.956664117317729</v>
      </c>
      <c r="H7" s="8">
        <v>523.86825461909473</v>
      </c>
      <c r="I7" s="8">
        <v>92.55941100261056</v>
      </c>
      <c r="J7" s="8">
        <f t="shared" si="3"/>
        <v>565.98054043831314</v>
      </c>
      <c r="K7" s="8">
        <v>100</v>
      </c>
      <c r="L7" s="8">
        <f t="shared" si="4"/>
        <v>92.55941100261056</v>
      </c>
      <c r="M7" s="8">
        <f t="shared" si="5"/>
        <v>520.45682454023927</v>
      </c>
      <c r="N7" s="9">
        <f t="shared" si="6"/>
        <v>523.86825461909473</v>
      </c>
    </row>
    <row r="8" spans="1:14" x14ac:dyDescent="0.2">
      <c r="A8" s="7" t="s">
        <v>13</v>
      </c>
      <c r="B8" s="8">
        <v>57224.453742640333</v>
      </c>
      <c r="C8" s="8">
        <v>53703.023891488971</v>
      </c>
      <c r="D8" s="8">
        <f t="shared" si="0"/>
        <v>93.846284899479272</v>
      </c>
      <c r="E8" s="8">
        <v>56796.526631955581</v>
      </c>
      <c r="F8" s="8">
        <f t="shared" si="1"/>
        <v>99.252195376806384</v>
      </c>
      <c r="G8" s="8">
        <f t="shared" si="2"/>
        <v>93.144498042305514</v>
      </c>
      <c r="H8" s="8">
        <v>53703.023891488971</v>
      </c>
      <c r="I8" s="8">
        <v>93.846284899479272</v>
      </c>
      <c r="J8" s="8">
        <f t="shared" si="3"/>
        <v>57175.694236247917</v>
      </c>
      <c r="K8" s="8">
        <v>99.914792535003116</v>
      </c>
      <c r="L8" s="8">
        <f t="shared" si="4"/>
        <v>93.766320859122686</v>
      </c>
      <c r="M8" s="8">
        <f t="shared" si="5"/>
        <v>53301.430196033652</v>
      </c>
      <c r="N8" s="9">
        <f t="shared" si="6"/>
        <v>53657.264906204371</v>
      </c>
    </row>
    <row r="9" spans="1:14" x14ac:dyDescent="0.2">
      <c r="A9" s="7" t="s">
        <v>14</v>
      </c>
      <c r="B9" s="8">
        <v>471.07331895145353</v>
      </c>
      <c r="C9" s="8">
        <v>433.5503200366046</v>
      </c>
      <c r="D9" s="8">
        <f t="shared" si="0"/>
        <v>92.034573514294948</v>
      </c>
      <c r="E9" s="8">
        <v>466.25724306517731</v>
      </c>
      <c r="F9" s="8">
        <f t="shared" si="1"/>
        <v>98.977637728030075</v>
      </c>
      <c r="G9" s="8">
        <f t="shared" si="2"/>
        <v>91.093646757516368</v>
      </c>
      <c r="H9" s="8">
        <v>433.5503200366046</v>
      </c>
      <c r="I9" s="8">
        <v>92.034573514294948</v>
      </c>
      <c r="J9" s="8">
        <f t="shared" si="3"/>
        <v>469.4710280250315</v>
      </c>
      <c r="K9" s="8">
        <v>99.659863791481868</v>
      </c>
      <c r="L9" s="8">
        <f t="shared" si="4"/>
        <v>91.721530605417598</v>
      </c>
      <c r="M9" s="8">
        <f t="shared" si="5"/>
        <v>429.11786513454553</v>
      </c>
      <c r="N9" s="9">
        <f t="shared" si="6"/>
        <v>432.07565841601388</v>
      </c>
    </row>
    <row r="10" spans="1:14" x14ac:dyDescent="0.2">
      <c r="A10" s="7" t="s">
        <v>15</v>
      </c>
      <c r="B10" s="8">
        <v>6897.9645149219605</v>
      </c>
      <c r="C10" s="8">
        <v>6445.7190132245396</v>
      </c>
      <c r="D10" s="8">
        <f t="shared" si="0"/>
        <v>93.443783296955147</v>
      </c>
      <c r="E10" s="8">
        <v>6873.3325168602587</v>
      </c>
      <c r="F10" s="8">
        <f t="shared" si="1"/>
        <v>99.642909179825196</v>
      </c>
      <c r="G10" s="8">
        <f t="shared" si="2"/>
        <v>93.110104124777678</v>
      </c>
      <c r="H10" s="8">
        <v>6445.7190132245396</v>
      </c>
      <c r="I10" s="8">
        <v>93.443783296955147</v>
      </c>
      <c r="J10" s="8">
        <f t="shared" si="3"/>
        <v>6896.5459756100872</v>
      </c>
      <c r="K10" s="8">
        <v>99.979435392733535</v>
      </c>
      <c r="L10" s="8">
        <f t="shared" si="4"/>
        <v>93.424566949905198</v>
      </c>
      <c r="M10" s="8">
        <f t="shared" si="5"/>
        <v>6422.7019423340525</v>
      </c>
      <c r="N10" s="9">
        <f t="shared" si="6"/>
        <v>6444.3934764239702</v>
      </c>
    </row>
    <row r="11" spans="1:14" x14ac:dyDescent="0.2">
      <c r="A11" s="7" t="s">
        <v>16</v>
      </c>
      <c r="B11" s="8">
        <v>8638.1997658898254</v>
      </c>
      <c r="C11" s="8">
        <v>8112.6403344953442</v>
      </c>
      <c r="D11" s="8">
        <f t="shared" si="0"/>
        <v>93.915868518463895</v>
      </c>
      <c r="E11" s="8">
        <v>8107.2029281183941</v>
      </c>
      <c r="F11" s="8">
        <f t="shared" si="1"/>
        <v>93.852922458818213</v>
      </c>
      <c r="G11" s="8">
        <f t="shared" si="2"/>
        <v>88.142787257159583</v>
      </c>
      <c r="H11" s="8">
        <v>8112.6403344953442</v>
      </c>
      <c r="I11" s="8">
        <v>93.915868518463895</v>
      </c>
      <c r="J11" s="8">
        <f t="shared" si="3"/>
        <v>8566.4094298712898</v>
      </c>
      <c r="K11" s="8">
        <v>99.168920168968313</v>
      </c>
      <c r="L11" s="8">
        <f t="shared" si="4"/>
        <v>93.13535267706871</v>
      </c>
      <c r="M11" s="8">
        <f t="shared" si="5"/>
        <v>7613.9500424967264</v>
      </c>
      <c r="N11" s="9">
        <f t="shared" si="6"/>
        <v>8045.217816911213</v>
      </c>
    </row>
    <row r="12" spans="1:14" x14ac:dyDescent="0.2">
      <c r="A12" s="7" t="s">
        <v>17</v>
      </c>
      <c r="B12" s="8">
        <v>1290.3505167022195</v>
      </c>
      <c r="C12" s="8">
        <v>1205.9890765804853</v>
      </c>
      <c r="D12" s="8">
        <f t="shared" si="0"/>
        <v>93.462129938356682</v>
      </c>
      <c r="E12" s="8">
        <v>1290.3505167022195</v>
      </c>
      <c r="F12" s="8">
        <f t="shared" si="1"/>
        <v>100</v>
      </c>
      <c r="G12" s="8">
        <f t="shared" si="2"/>
        <v>93.462129938356682</v>
      </c>
      <c r="H12" s="8">
        <v>1205.9890765804853</v>
      </c>
      <c r="I12" s="8">
        <v>93.462129938356682</v>
      </c>
      <c r="J12" s="8">
        <f t="shared" si="3"/>
        <v>1290.3505167022195</v>
      </c>
      <c r="K12" s="8">
        <v>100</v>
      </c>
      <c r="L12" s="8">
        <f t="shared" si="4"/>
        <v>93.462129938356682</v>
      </c>
      <c r="M12" s="8">
        <f t="shared" si="5"/>
        <v>1205.9890765804853</v>
      </c>
      <c r="N12" s="9">
        <f t="shared" si="6"/>
        <v>1205.9890765804853</v>
      </c>
    </row>
    <row r="13" spans="1:14" x14ac:dyDescent="0.2">
      <c r="A13" s="7" t="s">
        <v>18</v>
      </c>
      <c r="B13" s="8">
        <v>2522.7358331408527</v>
      </c>
      <c r="C13" s="8">
        <v>2357.8941686329777</v>
      </c>
      <c r="D13" s="8">
        <f t="shared" si="0"/>
        <v>93.465757994064546</v>
      </c>
      <c r="E13" s="8">
        <v>2445.2020330823116</v>
      </c>
      <c r="F13" s="8">
        <f t="shared" si="1"/>
        <v>96.926598534813294</v>
      </c>
      <c r="G13" s="8">
        <f t="shared" si="2"/>
        <v>90.593180018427105</v>
      </c>
      <c r="H13" s="8">
        <v>2357.8941686329777</v>
      </c>
      <c r="I13" s="8">
        <v>93.465757994064546</v>
      </c>
      <c r="J13" s="8">
        <f t="shared" si="3"/>
        <v>2502.4391443535901</v>
      </c>
      <c r="K13" s="8">
        <v>99.19544930069064</v>
      </c>
      <c r="L13" s="8">
        <f t="shared" si="4"/>
        <v>92.713778584508503</v>
      </c>
      <c r="M13" s="8">
        <f t="shared" si="5"/>
        <v>2285.4266147066596</v>
      </c>
      <c r="N13" s="9">
        <f t="shared" si="6"/>
        <v>2338.923714610266</v>
      </c>
    </row>
    <row r="14" spans="1:14" x14ac:dyDescent="0.2">
      <c r="A14" s="7" t="s">
        <v>19</v>
      </c>
      <c r="B14" s="8">
        <v>4234.4353779851763</v>
      </c>
      <c r="C14" s="8">
        <v>4001.8636360759861</v>
      </c>
      <c r="D14" s="8">
        <f t="shared" si="0"/>
        <v>94.507609134423674</v>
      </c>
      <c r="E14" s="8">
        <v>3918.8323052724986</v>
      </c>
      <c r="F14" s="8">
        <f t="shared" si="1"/>
        <v>92.546749577204608</v>
      </c>
      <c r="G14" s="8">
        <f t="shared" si="2"/>
        <v>87.463720357038426</v>
      </c>
      <c r="H14" s="8">
        <v>4001.8636360759861</v>
      </c>
      <c r="I14" s="8">
        <v>94.507609134423674</v>
      </c>
      <c r="J14" s="8">
        <f t="shared" si="3"/>
        <v>4142.1973796842349</v>
      </c>
      <c r="K14" s="8">
        <v>97.821716709139395</v>
      </c>
      <c r="L14" s="8">
        <f t="shared" si="4"/>
        <v>92.448965676056673</v>
      </c>
      <c r="M14" s="8">
        <f t="shared" si="5"/>
        <v>3703.5947177004577</v>
      </c>
      <c r="N14" s="9">
        <f t="shared" si="6"/>
        <v>3914.6917091683163</v>
      </c>
    </row>
    <row r="15" spans="1:14" x14ac:dyDescent="0.2">
      <c r="A15" s="7" t="s">
        <v>20</v>
      </c>
      <c r="B15" s="8">
        <v>12780.093117581391</v>
      </c>
      <c r="C15" s="8">
        <v>12000.517744214781</v>
      </c>
      <c r="D15" s="8">
        <f t="shared" si="0"/>
        <v>93.900080647345533</v>
      </c>
      <c r="E15" s="8">
        <v>12476.501198772201</v>
      </c>
      <c r="F15" s="8">
        <f t="shared" si="1"/>
        <v>97.624493687048783</v>
      </c>
      <c r="G15" s="8">
        <f t="shared" si="2"/>
        <v>91.669478303701567</v>
      </c>
      <c r="H15" s="8">
        <v>12000.517744214781</v>
      </c>
      <c r="I15" s="8">
        <v>93.900080647345533</v>
      </c>
      <c r="J15" s="8">
        <f t="shared" si="3"/>
        <v>12734.070584117804</v>
      </c>
      <c r="K15" s="8">
        <v>99.639888903467579</v>
      </c>
      <c r="L15" s="8">
        <f t="shared" si="4"/>
        <v>93.561936037281555</v>
      </c>
      <c r="M15" s="8">
        <f t="shared" si="5"/>
        <v>11715.444687614132</v>
      </c>
      <c r="N15" s="9">
        <f t="shared" si="6"/>
        <v>11957.302548176523</v>
      </c>
    </row>
    <row r="16" spans="1:14" x14ac:dyDescent="0.2">
      <c r="A16" s="7" t="s">
        <v>21</v>
      </c>
      <c r="B16" s="8">
        <v>25142.645713361228</v>
      </c>
      <c r="C16" s="8">
        <v>23687.377608083501</v>
      </c>
      <c r="D16" s="8">
        <f t="shared" si="0"/>
        <v>94.211953181584335</v>
      </c>
      <c r="E16" s="8">
        <v>25036.741755673596</v>
      </c>
      <c r="F16" s="8">
        <f t="shared" si="1"/>
        <v>99.578787535349349</v>
      </c>
      <c r="G16" s="8">
        <f t="shared" si="2"/>
        <v>93.815120691592668</v>
      </c>
      <c r="H16" s="8">
        <v>23687.377608083501</v>
      </c>
      <c r="I16" s="8">
        <v>94.211953181584335</v>
      </c>
      <c r="J16" s="8">
        <f t="shared" si="3"/>
        <v>25136.79377429068</v>
      </c>
      <c r="K16" s="8">
        <v>99.976725046610994</v>
      </c>
      <c r="L16" s="8">
        <f t="shared" si="4"/>
        <v>94.19002539339445</v>
      </c>
      <c r="M16" s="8">
        <f t="shared" si="5"/>
        <v>23587.603421049389</v>
      </c>
      <c r="N16" s="9">
        <f t="shared" si="6"/>
        <v>23681.864381986139</v>
      </c>
    </row>
    <row r="17" spans="1:14" x14ac:dyDescent="0.2">
      <c r="A17" s="7" t="s">
        <v>22</v>
      </c>
      <c r="B17" s="8">
        <v>5195.2937061946095</v>
      </c>
      <c r="C17" s="8">
        <v>4838.3406438868933</v>
      </c>
      <c r="D17" s="8">
        <f t="shared" si="0"/>
        <v>93.129299660535011</v>
      </c>
      <c r="E17" s="8">
        <v>5034.5071733311661</v>
      </c>
      <c r="F17" s="8">
        <f t="shared" si="1"/>
        <v>96.905150277226298</v>
      </c>
      <c r="G17" s="8">
        <f t="shared" si="2"/>
        <v>90.24708778816985</v>
      </c>
      <c r="H17" s="8">
        <v>4838.3406438868933</v>
      </c>
      <c r="I17" s="8">
        <v>93.129299660535011</v>
      </c>
      <c r="J17" s="8">
        <f t="shared" si="3"/>
        <v>5135.2202318206319</v>
      </c>
      <c r="K17" s="8">
        <v>98.843694355482754</v>
      </c>
      <c r="L17" s="8">
        <f t="shared" si="4"/>
        <v>92.052440311860863</v>
      </c>
      <c r="M17" s="8">
        <f t="shared" si="5"/>
        <v>4688.6012718827124</v>
      </c>
      <c r="N17" s="9">
        <f t="shared" si="6"/>
        <v>4782.3946379206573</v>
      </c>
    </row>
    <row r="18" spans="1:14" x14ac:dyDescent="0.2">
      <c r="A18" s="7" t="s">
        <v>23</v>
      </c>
      <c r="B18" s="8">
        <v>2402.585673031831</v>
      </c>
      <c r="C18" s="8">
        <v>2237.4007265088958</v>
      </c>
      <c r="D18" s="8">
        <f t="shared" si="0"/>
        <v>93.124701092781933</v>
      </c>
      <c r="E18" s="8">
        <v>2296.190418825136</v>
      </c>
      <c r="F18" s="8">
        <f t="shared" si="1"/>
        <v>95.5716353676398</v>
      </c>
      <c r="G18" s="8">
        <f t="shared" si="2"/>
        <v>89.000799765598018</v>
      </c>
      <c r="H18" s="8">
        <v>2237.4007265088958</v>
      </c>
      <c r="I18" s="8">
        <v>93.124701092781933</v>
      </c>
      <c r="J18" s="8">
        <f t="shared" si="3"/>
        <v>2352.9332483002277</v>
      </c>
      <c r="K18" s="8">
        <v>97.933375475891069</v>
      </c>
      <c r="L18" s="8">
        <f t="shared" si="4"/>
        <v>91.200163181995364</v>
      </c>
      <c r="M18" s="8">
        <f t="shared" si="5"/>
        <v>2138.3204640520053</v>
      </c>
      <c r="N18" s="9">
        <f t="shared" si="6"/>
        <v>2191.1620543922713</v>
      </c>
    </row>
    <row r="19" spans="1:14" x14ac:dyDescent="0.2">
      <c r="A19" s="7" t="s">
        <v>24</v>
      </c>
      <c r="B19" s="8">
        <v>5914.2557498132883</v>
      </c>
      <c r="C19" s="8">
        <v>5559.4322702566496</v>
      </c>
      <c r="D19" s="8">
        <f t="shared" si="0"/>
        <v>94.000538790230024</v>
      </c>
      <c r="E19" s="8">
        <v>5806.2753592758791</v>
      </c>
      <c r="F19" s="8">
        <f t="shared" si="1"/>
        <v>98.17423535428243</v>
      </c>
      <c r="G19" s="8">
        <f t="shared" si="2"/>
        <v>92.284310186213972</v>
      </c>
      <c r="H19" s="8">
        <v>5559.4322702566496</v>
      </c>
      <c r="I19" s="8">
        <v>94.000538790230024</v>
      </c>
      <c r="J19" s="8">
        <f t="shared" si="3"/>
        <v>5886.0124578583172</v>
      </c>
      <c r="K19" s="8">
        <v>99.522453996754152</v>
      </c>
      <c r="L19" s="8">
        <f t="shared" si="4"/>
        <v>93.551642974207709</v>
      </c>
      <c r="M19" s="8">
        <f t="shared" si="5"/>
        <v>5457.93012136369</v>
      </c>
      <c r="N19" s="9">
        <f t="shared" si="6"/>
        <v>5532.8834236468783</v>
      </c>
    </row>
    <row r="20" spans="1:14" x14ac:dyDescent="0.2">
      <c r="A20" s="7" t="s">
        <v>25</v>
      </c>
      <c r="B20" s="8">
        <v>3617.7549057174419</v>
      </c>
      <c r="C20" s="8">
        <v>3381.6362500531864</v>
      </c>
      <c r="D20" s="8">
        <f t="shared" si="0"/>
        <v>93.473337420091738</v>
      </c>
      <c r="E20" s="8">
        <v>3343.5409339562016</v>
      </c>
      <c r="F20" s="8">
        <f t="shared" si="1"/>
        <v>92.420327553757801</v>
      </c>
      <c r="G20" s="8">
        <f t="shared" si="2"/>
        <v>86.388364619078033</v>
      </c>
      <c r="H20" s="8">
        <v>3381.6362500531864</v>
      </c>
      <c r="I20" s="8">
        <v>93.473337420091738</v>
      </c>
      <c r="J20" s="8">
        <f t="shared" si="3"/>
        <v>3617.4280829541894</v>
      </c>
      <c r="K20" s="8">
        <v>99.990966144148246</v>
      </c>
      <c r="L20" s="8">
        <f t="shared" si="4"/>
        <v>93.464893173529376</v>
      </c>
      <c r="M20" s="8">
        <f t="shared" si="5"/>
        <v>3125.3192989757663</v>
      </c>
      <c r="N20" s="9">
        <f t="shared" si="6"/>
        <v>3381.3307579089251</v>
      </c>
    </row>
    <row r="21" spans="1:14" x14ac:dyDescent="0.2">
      <c r="A21" s="7" t="s">
        <v>26</v>
      </c>
      <c r="B21" s="8">
        <v>1435.9194924181984</v>
      </c>
      <c r="C21" s="8">
        <v>1338.9955894226071</v>
      </c>
      <c r="D21" s="8">
        <f t="shared" si="0"/>
        <v>93.250046154581838</v>
      </c>
      <c r="E21" s="8">
        <v>1402.833415918099</v>
      </c>
      <c r="F21" s="8">
        <f t="shared" si="1"/>
        <v>97.695826494814142</v>
      </c>
      <c r="G21" s="8">
        <f t="shared" si="2"/>
        <v>91.101403297514366</v>
      </c>
      <c r="H21" s="8">
        <v>1338.9955894226071</v>
      </c>
      <c r="I21" s="8">
        <v>93.250046154581838</v>
      </c>
      <c r="J21" s="8">
        <f t="shared" si="3"/>
        <v>1435.9194924181986</v>
      </c>
      <c r="K21" s="8">
        <v>100.00000000000001</v>
      </c>
      <c r="L21" s="8">
        <f t="shared" si="4"/>
        <v>93.250046154581852</v>
      </c>
      <c r="M21" s="8">
        <f t="shared" si="5"/>
        <v>1308.1428078155241</v>
      </c>
      <c r="N21" s="9">
        <f t="shared" si="6"/>
        <v>1338.9955894226075</v>
      </c>
    </row>
    <row r="22" spans="1:14" x14ac:dyDescent="0.2">
      <c r="A22" s="7" t="s">
        <v>27</v>
      </c>
      <c r="B22" s="8">
        <v>1032.0535118349565</v>
      </c>
      <c r="C22" s="8">
        <v>965.78237349939423</v>
      </c>
      <c r="D22" s="8">
        <f t="shared" si="0"/>
        <v>93.578711028487817</v>
      </c>
      <c r="E22" s="8">
        <v>774.52755904240939</v>
      </c>
      <c r="F22" s="8">
        <f t="shared" si="1"/>
        <v>75.047228671827824</v>
      </c>
      <c r="G22" s="8">
        <f t="shared" si="2"/>
        <v>70.228229253698217</v>
      </c>
      <c r="H22" s="8">
        <v>965.78237349939423</v>
      </c>
      <c r="I22" s="8">
        <v>93.578711028487817</v>
      </c>
      <c r="J22" s="8">
        <f t="shared" si="3"/>
        <v>780.65460732057181</v>
      </c>
      <c r="K22" s="8">
        <v>75.640904116744309</v>
      </c>
      <c r="L22" s="8">
        <f t="shared" si="4"/>
        <v>70.783783082743696</v>
      </c>
      <c r="M22" s="8">
        <f t="shared" si="5"/>
        <v>724.79290631229674</v>
      </c>
      <c r="N22" s="9">
        <f t="shared" si="6"/>
        <v>730.52651911509417</v>
      </c>
    </row>
    <row r="23" spans="1:14" x14ac:dyDescent="0.2">
      <c r="A23" s="7" t="s">
        <v>28</v>
      </c>
      <c r="B23" s="8">
        <v>14781.534878866381</v>
      </c>
      <c r="C23" s="8">
        <v>13918.991479312879</v>
      </c>
      <c r="D23" s="8">
        <f t="shared" si="0"/>
        <v>94.164723713592778</v>
      </c>
      <c r="E23" s="8">
        <v>14113.543093119013</v>
      </c>
      <c r="F23" s="8">
        <f t="shared" si="1"/>
        <v>95.480903767967845</v>
      </c>
      <c r="G23" s="8">
        <f t="shared" si="2"/>
        <v>89.909329232348313</v>
      </c>
      <c r="H23" s="8">
        <v>13918.991479312879</v>
      </c>
      <c r="I23" s="8">
        <v>94.164723713592778</v>
      </c>
      <c r="J23" s="8">
        <f t="shared" si="3"/>
        <v>14665.681435116116</v>
      </c>
      <c r="K23" s="8">
        <v>99.216228593987864</v>
      </c>
      <c r="L23" s="8">
        <f t="shared" si="4"/>
        <v>93.426687534575308</v>
      </c>
      <c r="M23" s="8">
        <f t="shared" si="5"/>
        <v>13289.978859834373</v>
      </c>
      <c r="N23" s="9">
        <f t="shared" si="6"/>
        <v>13809.898404092759</v>
      </c>
    </row>
    <row r="24" spans="1:14" x14ac:dyDescent="0.2">
      <c r="A24" s="7" t="s">
        <v>29</v>
      </c>
      <c r="B24" s="8">
        <v>6889.586562173673</v>
      </c>
      <c r="C24" s="8">
        <v>6463.6332493713435</v>
      </c>
      <c r="D24" s="8">
        <f t="shared" si="0"/>
        <v>93.817432890081292</v>
      </c>
      <c r="E24" s="8">
        <v>6757.7433249349006</v>
      </c>
      <c r="F24" s="8">
        <f t="shared" si="1"/>
        <v>98.086340362386338</v>
      </c>
      <c r="G24" s="8">
        <f t="shared" si="2"/>
        <v>92.022086543818517</v>
      </c>
      <c r="H24" s="8">
        <v>6463.6332493713435</v>
      </c>
      <c r="I24" s="8">
        <v>93.817432890081292</v>
      </c>
      <c r="J24" s="8">
        <f t="shared" si="3"/>
        <v>6832.9473331837708</v>
      </c>
      <c r="K24" s="8">
        <v>99.177900901907933</v>
      </c>
      <c r="L24" s="8">
        <f t="shared" si="4"/>
        <v>93.046160620438798</v>
      </c>
      <c r="M24" s="8">
        <f t="shared" si="5"/>
        <v>6339.9413087547473</v>
      </c>
      <c r="N24" s="9">
        <f t="shared" si="6"/>
        <v>6410.4957787242838</v>
      </c>
    </row>
    <row r="25" spans="1:14" x14ac:dyDescent="0.2">
      <c r="A25" s="7" t="s">
        <v>30</v>
      </c>
      <c r="B25" s="8">
        <v>2554.1191909908252</v>
      </c>
      <c r="C25" s="8">
        <v>2394.6343935387799</v>
      </c>
      <c r="D25" s="8">
        <f t="shared" si="0"/>
        <v>93.755780935572702</v>
      </c>
      <c r="E25" s="8">
        <v>2218.3892906351916</v>
      </c>
      <c r="F25" s="8">
        <f t="shared" si="1"/>
        <v>86.855355006929301</v>
      </c>
      <c r="G25" s="8">
        <f t="shared" si="2"/>
        <v>81.431916371110617</v>
      </c>
      <c r="H25" s="8">
        <v>2394.6343935387799</v>
      </c>
      <c r="I25" s="8">
        <v>93.755780935572702</v>
      </c>
      <c r="J25" s="8">
        <f t="shared" si="3"/>
        <v>2417.2153890549384</v>
      </c>
      <c r="K25" s="8">
        <v>94.63988202199846</v>
      </c>
      <c r="L25" s="8">
        <f t="shared" si="4"/>
        <v>88.730360466229328</v>
      </c>
      <c r="M25" s="8">
        <f t="shared" si="5"/>
        <v>2079.8682036261362</v>
      </c>
      <c r="N25" s="9">
        <f t="shared" si="6"/>
        <v>2266.2791649032997</v>
      </c>
    </row>
    <row r="26" spans="1:14" x14ac:dyDescent="0.2">
      <c r="A26" s="7" t="s">
        <v>31</v>
      </c>
      <c r="B26" s="8">
        <v>4758.0428508723935</v>
      </c>
      <c r="C26" s="8">
        <v>4488.5912149712813</v>
      </c>
      <c r="D26" s="8">
        <f t="shared" si="0"/>
        <v>94.33692288307769</v>
      </c>
      <c r="E26" s="8">
        <v>4367.404638766151</v>
      </c>
      <c r="F26" s="8">
        <f t="shared" si="1"/>
        <v>91.789939175629357</v>
      </c>
      <c r="G26" s="8">
        <f t="shared" si="2"/>
        <v>86.591804134537384</v>
      </c>
      <c r="H26" s="8">
        <v>4488.5912149712813</v>
      </c>
      <c r="I26" s="8">
        <v>94.33692288307769</v>
      </c>
      <c r="J26" s="8">
        <f t="shared" si="3"/>
        <v>4692.8599935288075</v>
      </c>
      <c r="K26" s="8">
        <v>98.6300489636903</v>
      </c>
      <c r="L26" s="8">
        <f t="shared" si="4"/>
        <v>93.044553230418273</v>
      </c>
      <c r="M26" s="8">
        <f t="shared" si="5"/>
        <v>4120.0751460647816</v>
      </c>
      <c r="N26" s="9">
        <f t="shared" si="6"/>
        <v>4427.0997131060749</v>
      </c>
    </row>
    <row r="27" spans="1:14" x14ac:dyDescent="0.2">
      <c r="A27" s="7" t="s">
        <v>32</v>
      </c>
      <c r="B27" s="8">
        <v>804.66747174954764</v>
      </c>
      <c r="C27" s="8">
        <v>749.68681614670095</v>
      </c>
      <c r="D27" s="8">
        <f t="shared" si="0"/>
        <v>93.16728244484581</v>
      </c>
      <c r="E27" s="8">
        <v>691.66462137865597</v>
      </c>
      <c r="F27" s="8">
        <f t="shared" si="1"/>
        <v>85.956577799125483</v>
      </c>
      <c r="G27" s="8">
        <f t="shared" si="2"/>
        <v>80.083407618034869</v>
      </c>
      <c r="H27" s="8">
        <v>749.68681614670095</v>
      </c>
      <c r="I27" s="8">
        <v>93.16728244484581</v>
      </c>
      <c r="J27" s="8">
        <f t="shared" si="3"/>
        <v>748.25674703318873</v>
      </c>
      <c r="K27" s="8">
        <v>92.989560694716801</v>
      </c>
      <c r="L27" s="8">
        <f t="shared" si="4"/>
        <v>86.635846656668122</v>
      </c>
      <c r="M27" s="8">
        <f t="shared" si="5"/>
        <v>644.4051313709258</v>
      </c>
      <c r="N27" s="9">
        <f t="shared" si="6"/>
        <v>697.13047692102646</v>
      </c>
    </row>
    <row r="28" spans="1:14" x14ac:dyDescent="0.2">
      <c r="A28" s="7" t="s">
        <v>33</v>
      </c>
      <c r="B28" s="8">
        <v>9375.8781834857164</v>
      </c>
      <c r="C28" s="8">
        <v>8804.7068844173355</v>
      </c>
      <c r="D28" s="8">
        <f t="shared" si="0"/>
        <v>93.908076791415468</v>
      </c>
      <c r="E28" s="8">
        <v>9264.3568110034539</v>
      </c>
      <c r="F28" s="8">
        <f t="shared" si="1"/>
        <v>98.810550112748999</v>
      </c>
      <c r="G28" s="8">
        <f t="shared" si="2"/>
        <v>92.791087277900388</v>
      </c>
      <c r="H28" s="8">
        <v>8804.7068844173355</v>
      </c>
      <c r="I28" s="8">
        <v>93.908076791415468</v>
      </c>
      <c r="J28" s="8">
        <f t="shared" si="3"/>
        <v>9370.3468599478019</v>
      </c>
      <c r="K28" s="8">
        <v>99.941004741852794</v>
      </c>
      <c r="L28" s="8">
        <f t="shared" si="4"/>
        <v>93.852675479091303</v>
      </c>
      <c r="M28" s="8">
        <f t="shared" si="5"/>
        <v>8699.979308307853</v>
      </c>
      <c r="N28" s="9">
        <f t="shared" si="6"/>
        <v>8799.5125248617696</v>
      </c>
    </row>
    <row r="29" spans="1:14" x14ac:dyDescent="0.2">
      <c r="A29" s="7" t="s">
        <v>34</v>
      </c>
      <c r="B29" s="8">
        <v>8389.5541423109225</v>
      </c>
      <c r="C29" s="8">
        <v>7903.8228469058213</v>
      </c>
      <c r="D29" s="8">
        <f t="shared" si="0"/>
        <v>94.210284752136943</v>
      </c>
      <c r="E29" s="8">
        <v>8333.7609461371103</v>
      </c>
      <c r="F29" s="8">
        <f t="shared" si="1"/>
        <v>99.334968280466398</v>
      </c>
      <c r="G29" s="8">
        <f t="shared" si="2"/>
        <v>93.583756475472313</v>
      </c>
      <c r="H29" s="8">
        <v>7903.8228469058213</v>
      </c>
      <c r="I29" s="8">
        <v>94.210284752136943</v>
      </c>
      <c r="J29" s="8">
        <f t="shared" si="3"/>
        <v>8388.9383608358148</v>
      </c>
      <c r="K29" s="8">
        <v>99.992660140638449</v>
      </c>
      <c r="L29" s="8">
        <f t="shared" si="4"/>
        <v>94.203369849732027</v>
      </c>
      <c r="M29" s="8">
        <f t="shared" si="5"/>
        <v>7851.2599179181534</v>
      </c>
      <c r="N29" s="9">
        <f t="shared" si="6"/>
        <v>7903.2427174246723</v>
      </c>
    </row>
    <row r="30" spans="1:14" x14ac:dyDescent="0.2">
      <c r="A30" s="7" t="s">
        <v>35</v>
      </c>
      <c r="B30" s="8">
        <v>3419.1102237912191</v>
      </c>
      <c r="C30" s="8">
        <v>3209.4236177472153</v>
      </c>
      <c r="D30" s="8">
        <f t="shared" si="0"/>
        <v>93.867217131961993</v>
      </c>
      <c r="E30" s="8">
        <v>3231.2918104124374</v>
      </c>
      <c r="F30" s="8">
        <f t="shared" si="1"/>
        <v>94.506804370567409</v>
      </c>
      <c r="G30" s="8">
        <f t="shared" si="2"/>
        <v>88.710907262999058</v>
      </c>
      <c r="H30" s="8">
        <v>3209.4236177472153</v>
      </c>
      <c r="I30" s="8">
        <v>93.867217131961993</v>
      </c>
      <c r="J30" s="8">
        <f t="shared" si="3"/>
        <v>3401.9886562583597</v>
      </c>
      <c r="K30" s="8">
        <v>99.499239088177902</v>
      </c>
      <c r="L30" s="8">
        <f t="shared" si="4"/>
        <v>93.397166799549964</v>
      </c>
      <c r="M30" s="8">
        <f t="shared" si="5"/>
        <v>3033.1236998471477</v>
      </c>
      <c r="N30" s="9">
        <f t="shared" si="6"/>
        <v>3193.3520787747511</v>
      </c>
    </row>
    <row r="31" spans="1:14" x14ac:dyDescent="0.2">
      <c r="A31" s="7" t="s">
        <v>36</v>
      </c>
      <c r="B31" s="8">
        <v>6868.8262696494376</v>
      </c>
      <c r="C31" s="8">
        <v>6473.5743856840118</v>
      </c>
      <c r="D31" s="8">
        <f t="shared" si="0"/>
        <v>94.245714355713375</v>
      </c>
      <c r="E31" s="8">
        <v>6320.1334858629252</v>
      </c>
      <c r="F31" s="8">
        <f t="shared" si="1"/>
        <v>92.011840709802726</v>
      </c>
      <c r="G31" s="8">
        <f t="shared" si="2"/>
        <v>86.717216568794669</v>
      </c>
      <c r="H31" s="8">
        <v>6473.5743856840118</v>
      </c>
      <c r="I31" s="8">
        <v>94.245714355713375</v>
      </c>
      <c r="J31" s="8">
        <f t="shared" si="3"/>
        <v>6773.2223503117157</v>
      </c>
      <c r="K31" s="8">
        <v>98.60814765748033</v>
      </c>
      <c r="L31" s="8">
        <f t="shared" si="4"/>
        <v>92.933953172728977</v>
      </c>
      <c r="M31" s="8">
        <f t="shared" si="5"/>
        <v>5956.454951986163</v>
      </c>
      <c r="N31" s="9">
        <f t="shared" si="6"/>
        <v>6383.4717889521153</v>
      </c>
    </row>
    <row r="32" spans="1:14" x14ac:dyDescent="0.2">
      <c r="A32" s="7" t="s">
        <v>37</v>
      </c>
      <c r="B32" s="8">
        <v>12255.763569680401</v>
      </c>
      <c r="C32" s="8">
        <v>11457.410661962584</v>
      </c>
      <c r="D32" s="8">
        <f t="shared" si="0"/>
        <v>93.485898261836041</v>
      </c>
      <c r="E32" s="8">
        <v>11749.0436416148</v>
      </c>
      <c r="F32" s="8">
        <f t="shared" si="1"/>
        <v>95.865456075546547</v>
      </c>
      <c r="G32" s="8">
        <f t="shared" si="2"/>
        <v>89.62068273503057</v>
      </c>
      <c r="H32" s="8">
        <v>11457.410661962584</v>
      </c>
      <c r="I32" s="8">
        <v>93.485898261836041</v>
      </c>
      <c r="J32" s="8">
        <f t="shared" si="3"/>
        <v>12224.964057657355</v>
      </c>
      <c r="K32" s="8">
        <v>99.748693650559304</v>
      </c>
      <c r="L32" s="8">
        <f t="shared" si="4"/>
        <v>93.250962263672378</v>
      </c>
      <c r="M32" s="8">
        <f t="shared" si="5"/>
        <v>10983.698985538729</v>
      </c>
      <c r="N32" s="9">
        <f t="shared" si="6"/>
        <v>11428.617461487576</v>
      </c>
    </row>
    <row r="33" spans="1:20" x14ac:dyDescent="0.2">
      <c r="A33" s="7" t="s">
        <v>38</v>
      </c>
      <c r="B33" s="8">
        <v>6501.4648165792014</v>
      </c>
      <c r="C33" s="8">
        <v>6102.3106808731854</v>
      </c>
      <c r="D33" s="8">
        <f t="shared" si="0"/>
        <v>93.86055070715534</v>
      </c>
      <c r="E33" s="8">
        <v>6492.7138172891455</v>
      </c>
      <c r="F33" s="8">
        <f t="shared" si="1"/>
        <v>99.865399574758285</v>
      </c>
      <c r="G33" s="8">
        <f t="shared" si="2"/>
        <v>93.734214006769292</v>
      </c>
      <c r="H33" s="8">
        <v>6102.3106808731854</v>
      </c>
      <c r="I33" s="8">
        <v>93.86055070715534</v>
      </c>
      <c r="J33" s="8">
        <f t="shared" si="3"/>
        <v>6501.4648165792014</v>
      </c>
      <c r="K33" s="8">
        <v>100</v>
      </c>
      <c r="L33" s="8">
        <f t="shared" si="4"/>
        <v>93.86055070715534</v>
      </c>
      <c r="M33" s="8">
        <f t="shared" si="5"/>
        <v>6094.0969447471598</v>
      </c>
      <c r="N33" s="9">
        <f t="shared" si="6"/>
        <v>6102.3106808731854</v>
      </c>
    </row>
    <row r="34" spans="1:20" x14ac:dyDescent="0.2">
      <c r="A34" s="7" t="s">
        <v>39</v>
      </c>
      <c r="B34" s="8">
        <v>10464.464507785273</v>
      </c>
      <c r="C34" s="8">
        <v>9814.5061293421877</v>
      </c>
      <c r="D34" s="8">
        <f t="shared" si="0"/>
        <v>93.788899776385747</v>
      </c>
      <c r="E34" s="8">
        <v>10013.989298789902</v>
      </c>
      <c r="F34" s="8">
        <f t="shared" si="1"/>
        <v>95.695191008959611</v>
      </c>
      <c r="G34" s="8">
        <f t="shared" si="2"/>
        <v>89.751466786214039</v>
      </c>
      <c r="H34" s="8">
        <v>9814.5061293421877</v>
      </c>
      <c r="I34" s="8">
        <v>93.788899776385747</v>
      </c>
      <c r="J34" s="8">
        <f t="shared" si="3"/>
        <v>10408.686418220852</v>
      </c>
      <c r="K34" s="8">
        <v>99.466976169464544</v>
      </c>
      <c r="L34" s="8">
        <f t="shared" si="4"/>
        <v>93.288982590180609</v>
      </c>
      <c r="M34" s="8">
        <f t="shared" si="5"/>
        <v>9392.010387060056</v>
      </c>
      <c r="N34" s="9">
        <f t="shared" si="6"/>
        <v>9762.1924728234317</v>
      </c>
    </row>
    <row r="35" spans="1:20" x14ac:dyDescent="0.2">
      <c r="A35" s="7" t="s">
        <v>40</v>
      </c>
      <c r="B35" s="8">
        <v>2999.5847613878091</v>
      </c>
      <c r="C35" s="8">
        <v>2806.4361363842454</v>
      </c>
      <c r="D35" s="8">
        <f t="shared" si="0"/>
        <v>93.560821234663152</v>
      </c>
      <c r="E35" s="8">
        <v>2821.5876917853006</v>
      </c>
      <c r="F35" s="8">
        <f t="shared" si="1"/>
        <v>94.065942996718164</v>
      </c>
      <c r="G35" s="8">
        <f t="shared" si="2"/>
        <v>88.008868769859617</v>
      </c>
      <c r="H35" s="8">
        <v>2806.4361363842454</v>
      </c>
      <c r="I35" s="8">
        <v>93.560821234663152</v>
      </c>
      <c r="J35" s="8">
        <f t="shared" si="3"/>
        <v>2950.2091581376608</v>
      </c>
      <c r="K35" s="8">
        <v>98.353918719492896</v>
      </c>
      <c r="L35" s="8">
        <f t="shared" si="4"/>
        <v>92.020734070430649</v>
      </c>
      <c r="M35" s="8">
        <f t="shared" si="5"/>
        <v>2639.9006162905034</v>
      </c>
      <c r="N35" s="9">
        <f t="shared" si="6"/>
        <v>2760.2399164938374</v>
      </c>
    </row>
    <row r="36" spans="1:20" x14ac:dyDescent="0.2">
      <c r="A36" s="10" t="s">
        <v>41</v>
      </c>
      <c r="B36" s="11">
        <v>14468.692621099493</v>
      </c>
      <c r="C36" s="11">
        <v>13588.06628934435</v>
      </c>
      <c r="D36" s="11">
        <f t="shared" si="0"/>
        <v>93.913573570075428</v>
      </c>
      <c r="E36" s="11">
        <v>14237.573086233335</v>
      </c>
      <c r="F36" s="11">
        <f t="shared" si="1"/>
        <v>98.402623229903156</v>
      </c>
      <c r="G36" s="11">
        <f t="shared" si="2"/>
        <v>92.413419961899237</v>
      </c>
      <c r="H36" s="11">
        <v>13588.06628934435</v>
      </c>
      <c r="I36" s="11">
        <v>93.913573570075428</v>
      </c>
      <c r="J36" s="11">
        <f t="shared" si="3"/>
        <v>14371.64585165859</v>
      </c>
      <c r="K36" s="11">
        <v>99.3292637283663</v>
      </c>
      <c r="L36" s="11">
        <f t="shared" si="4"/>
        <v>93.283661168153543</v>
      </c>
      <c r="M36" s="11">
        <f t="shared" si="5"/>
        <v>13371.013674932999</v>
      </c>
      <c r="N36" s="12">
        <f t="shared" si="6"/>
        <v>13496.926200128086</v>
      </c>
    </row>
    <row r="37" spans="1:20" x14ac:dyDescent="0.2">
      <c r="C37">
        <f>SUM(C3:C36)</f>
        <v>246387.55664152899</v>
      </c>
      <c r="G37">
        <f>AVERAGE(G3:G36)</f>
        <v>89.498499461309365</v>
      </c>
      <c r="H37">
        <f>SUM(H3:H36)</f>
        <v>246387.55664152899</v>
      </c>
      <c r="L37">
        <f>AVERAGE(L3:L36)</f>
        <v>92.071713849135847</v>
      </c>
    </row>
    <row r="38" spans="1:20" x14ac:dyDescent="0.2">
      <c r="A38" t="s">
        <v>42</v>
      </c>
      <c r="B38">
        <f>SUM(B3:B36)</f>
        <v>262394.84600201575</v>
      </c>
      <c r="C38">
        <f>B38-C37</f>
        <v>16007.289360486757</v>
      </c>
      <c r="H38">
        <f>B38-H37</f>
        <v>16007.289360486757</v>
      </c>
      <c r="P38" s="1" t="s">
        <v>42</v>
      </c>
      <c r="Q38" s="1">
        <f>SUM(M3:M36)</f>
        <v>239859.19856748523</v>
      </c>
      <c r="R38" s="1">
        <f>SUM(N3:N36)</f>
        <v>244863.97283165422</v>
      </c>
      <c r="S38" t="s">
        <v>46</v>
      </c>
      <c r="T38">
        <f>B38-Q38</f>
        <v>22535.647434530518</v>
      </c>
    </row>
    <row r="39" spans="1:20" x14ac:dyDescent="0.2">
      <c r="D39" t="s">
        <v>3</v>
      </c>
      <c r="F39" t="s">
        <v>53</v>
      </c>
      <c r="G39" t="s">
        <v>54</v>
      </c>
      <c r="I39" t="s">
        <v>3</v>
      </c>
      <c r="K39" t="s">
        <v>53</v>
      </c>
      <c r="L39" t="s">
        <v>54</v>
      </c>
      <c r="P39" s="1" t="s">
        <v>45</v>
      </c>
      <c r="Q39" s="1">
        <f>Q38*100/B38</f>
        <v>91.411551035435593</v>
      </c>
      <c r="S39" t="s">
        <v>47</v>
      </c>
      <c r="T39">
        <f>B38-R38</f>
        <v>17530.873170361534</v>
      </c>
    </row>
    <row r="40" spans="1:20" x14ac:dyDescent="0.2">
      <c r="D40">
        <f>AVERAGE(D3:D36)</f>
        <v>93.706966034300734</v>
      </c>
      <c r="F40">
        <f>AVERAGE(F3:F36)</f>
        <v>95.510546910274627</v>
      </c>
      <c r="I40">
        <f>AVERAGE(I3:I36)</f>
        <v>93.706966034300734</v>
      </c>
      <c r="K40">
        <f>AVERAGE(K3:K36)</f>
        <v>98.253639044131091</v>
      </c>
      <c r="P40" t="s">
        <v>44</v>
      </c>
      <c r="Q40" s="1">
        <f>R38*100/B38</f>
        <v>93.318895764352447</v>
      </c>
    </row>
  </sheetData>
  <mergeCells count="5">
    <mergeCell ref="C1:G1"/>
    <mergeCell ref="H1:L1"/>
    <mergeCell ref="M1:N1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Bopp</dc:creator>
  <cp:lastModifiedBy>Microsoft Office User</cp:lastModifiedBy>
  <dcterms:created xsi:type="dcterms:W3CDTF">2021-09-15T10:47:22Z</dcterms:created>
  <dcterms:modified xsi:type="dcterms:W3CDTF">2021-09-28T12:01:16Z</dcterms:modified>
</cp:coreProperties>
</file>